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385" activeTab="1"/>
  </bookViews>
  <sheets>
    <sheet name="確認登録の申請について" sheetId="1" r:id="rId1"/>
    <sheet name="入力票" sheetId="2" r:id="rId2"/>
    <sheet name="確認登録依頼書" sheetId="3" r:id="rId3"/>
    <sheet name="協議事項（土木工事）" sheetId="4" r:id="rId4"/>
    <sheet name="協議事項（電気通信設備工事）" sheetId="5" r:id="rId5"/>
    <sheet name="協議事項（機械設備工事）" sheetId="6" r:id="rId6"/>
  </sheets>
  <definedNames>
    <definedName name="LD">'入力票'!$I$3:$AT$4</definedName>
    <definedName name="_xlnm.Print_Area" localSheetId="0">'確認登録の申請について'!$A$1:$I$42</definedName>
    <definedName name="_xlnm.Print_Area" localSheetId="2">'確認登録依頼書'!$A$1:$D$52</definedName>
    <definedName name="_xlnm.Print_Area" localSheetId="5">'協議事項（機械設備工事）'!$A$1:$AK$100</definedName>
    <definedName name="_xlnm.Print_Area" localSheetId="4">'協議事項（電気通信設備工事）'!$A$1:$AK$95</definedName>
    <definedName name="_xlnm.Print_Area" localSheetId="3">'協議事項（土木工事）'!$A$1:$AK$95</definedName>
    <definedName name="Z_567E031F_89E0_4B9F_8C29_9A2891988A2B_.wvu.Cols" localSheetId="2" hidden="1">'確認登録依頼書'!$E:$IV</definedName>
    <definedName name="Z_567E031F_89E0_4B9F_8C29_9A2891988A2B_.wvu.Cols" localSheetId="1" hidden="1">'入力票'!$F:$IV</definedName>
    <definedName name="Z_567E031F_89E0_4B9F_8C29_9A2891988A2B_.wvu.PrintArea" localSheetId="2" hidden="1">'確認登録依頼書'!$A$1:$D$52</definedName>
    <definedName name="Z_567E031F_89E0_4B9F_8C29_9A2891988A2B_.wvu.Rows" localSheetId="2" hidden="1">'確認登録依頼書'!$53:$65536</definedName>
    <definedName name="Z_567E031F_89E0_4B9F_8C29_9A2891988A2B_.wvu.Rows" localSheetId="1" hidden="1">'入力票'!$41:$65536</definedName>
  </definedNames>
  <calcPr fullCalcOnLoad="1"/>
</workbook>
</file>

<file path=xl/sharedStrings.xml><?xml version="1.0" encoding="utf-8"?>
<sst xmlns="http://schemas.openxmlformats.org/spreadsheetml/2006/main" count="421" uniqueCount="281">
  <si>
    <t>項　　　目</t>
  </si>
  <si>
    <t>備　　　考</t>
  </si>
  <si>
    <t>検索key１</t>
  </si>
  <si>
    <t>検索key２</t>
  </si>
  <si>
    <t>工事、業務概要</t>
  </si>
  <si>
    <t>必須</t>
  </si>
  <si>
    <t>発注機関</t>
  </si>
  <si>
    <t>発注機関　担当職員名：</t>
  </si>
  <si>
    <t>振込先銀行口座</t>
  </si>
  <si>
    <t>預金種類　普通預金</t>
  </si>
  <si>
    <t>工事・業務種別</t>
  </si>
  <si>
    <t>※</t>
  </si>
  <si>
    <t>※</t>
  </si>
  <si>
    <t>※</t>
  </si>
  <si>
    <t>※</t>
  </si>
  <si>
    <t>※</t>
  </si>
  <si>
    <t>※</t>
  </si>
  <si>
    <t>工事・業務名</t>
  </si>
  <si>
    <t>土木設計業務等の電子納品要領（案）</t>
  </si>
  <si>
    <t>工事完成図書の電子納品要領（案）</t>
  </si>
  <si>
    <t>ＣＡＤ製図基準（案）</t>
  </si>
  <si>
    <t>地質調査資料整理要領（案）</t>
  </si>
  <si>
    <t>デジタル写真管理情報基準（案）</t>
  </si>
  <si>
    <t>測量成果電子納品要領(案)</t>
  </si>
  <si>
    <t>適用年月</t>
  </si>
  <si>
    <t>適用月日</t>
  </si>
  <si>
    <t>メッセージ</t>
  </si>
  <si>
    <t>申請/工事・業務名称</t>
  </si>
  <si>
    <t>申請/会社名</t>
  </si>
  <si>
    <t>申請/郵便番号</t>
  </si>
  <si>
    <t>申請/会社担当者</t>
  </si>
  <si>
    <t>申請/E-MAIL</t>
  </si>
  <si>
    <t>申請/TEL</t>
  </si>
  <si>
    <t>申請/FAX</t>
  </si>
  <si>
    <t>申請/発注機関</t>
  </si>
  <si>
    <t>申請/発注機関課係</t>
  </si>
  <si>
    <t>申請/発注担当者</t>
  </si>
  <si>
    <t>申請/工事委託別</t>
  </si>
  <si>
    <t>申請/成果品枚数</t>
  </si>
  <si>
    <t>申請/土木設計業務等の電子納品要領</t>
  </si>
  <si>
    <t>申請/工事完成図書の電子納品要領</t>
  </si>
  <si>
    <t>申請/CAD製図基準</t>
  </si>
  <si>
    <t>申請/地質調査資料整理要領</t>
  </si>
  <si>
    <t>申請/デジタル写真管理情報基準</t>
  </si>
  <si>
    <t>申請/工事・業務概要</t>
  </si>
  <si>
    <t>申請/位置</t>
  </si>
  <si>
    <t>申請/検索KEY1</t>
  </si>
  <si>
    <t>申請/検索KEY2</t>
  </si>
  <si>
    <t>申請/所在地２</t>
  </si>
  <si>
    <t>入力値</t>
  </si>
  <si>
    <t>銀行振込明細書貼付欄</t>
  </si>
  <si>
    <t>手数料金表</t>
  </si>
  <si>
    <t>　　　ただし、請負・受託金額が１０億円を超える場合、</t>
  </si>
  <si>
    <t>　　　別途、お問い合せ下さい</t>
  </si>
  <si>
    <t>１．電子納品の確認登録について</t>
  </si>
  <si>
    <t>２．確認登録の手順について</t>
  </si>
  <si>
    <t>　必要事項は入力票から転記されますが、必要に応じ、修正して下さい。</t>
  </si>
  <si>
    <t>③エクセルでこのファイルを開いて下さい。</t>
  </si>
  <si>
    <t>④下の「入力票」タブをクリックして「入力票」に必要事項を記入して下さい。</t>
  </si>
  <si>
    <t>⑤次に下の「確認登録依頼書」タブをクリックして必要事項を確認し、印刷して下さい。</t>
  </si>
  <si>
    <t>　直接、窓口にいらっしゃるか、郵送してください。</t>
  </si>
  <si>
    <t>⑧「確認登録依頼書」に振込明細書（コピー可）を貼付してください。</t>
  </si>
  <si>
    <t>⑩確認が済み次第、結果を通知します。</t>
  </si>
  <si>
    <t>申請/請負・受託金額</t>
  </si>
  <si>
    <t>申請/所在地１</t>
  </si>
  <si>
    <t>申請/適用年月１</t>
  </si>
  <si>
    <t>申請/適用年月２</t>
  </si>
  <si>
    <t>申請/適用年月３</t>
  </si>
  <si>
    <t>申請/適用年月４</t>
  </si>
  <si>
    <t>申請/適用年月５</t>
  </si>
  <si>
    <t>申請/測量成果電子納品要領</t>
  </si>
  <si>
    <t>申請/適用年月６</t>
  </si>
  <si>
    <t>申請/協議事項</t>
  </si>
  <si>
    <t>手数料金額</t>
  </si>
  <si>
    <t>３．参考</t>
  </si>
  <si>
    <t>発　注　機　関　：</t>
  </si>
  <si>
    <t>工事（業務）名　：</t>
  </si>
  <si>
    <t>担　当　職員名　：</t>
  </si>
  <si>
    <t>会　　社　　名　：</t>
  </si>
  <si>
    <t>担　当　者　名　：</t>
  </si>
  <si>
    <t>申請/メーカー名</t>
  </si>
  <si>
    <t>貴社名</t>
  </si>
  <si>
    <t>貴社　郵便番号</t>
  </si>
  <si>
    <t>貴社　所在地１</t>
  </si>
  <si>
    <t>貴社　所在地２
　　（ビル名、部屋番号、等）</t>
  </si>
  <si>
    <t>貴社担当者名</t>
  </si>
  <si>
    <t>その他</t>
  </si>
  <si>
    <t>成果品枚数(1部当たり)</t>
  </si>
  <si>
    <t>沖縄県電子納品運用ガイドライン(案)対応 電子納品チェックソフトでのチェック</t>
  </si>
  <si>
    <t>申請/備考</t>
  </si>
  <si>
    <t>発注年度
繰越はH**繰を選択してください。
H17年度工事    →H17
H17年度繰越工事→H17繰</t>
  </si>
  <si>
    <t>申請/成果品年度</t>
  </si>
  <si>
    <t>申請/チェックソフト</t>
  </si>
  <si>
    <t>申請/完成年月日</t>
  </si>
  <si>
    <t>申請/開始年月日</t>
  </si>
  <si>
    <t>業務・工事期間(開始年月日)</t>
  </si>
  <si>
    <t>業務・工事期間(完成年月日)</t>
  </si>
  <si>
    <t>記入例</t>
  </si>
  <si>
    <t>土木平成16年6月</t>
  </si>
  <si>
    <t>適用していない</t>
  </si>
  <si>
    <t>適用している</t>
  </si>
  <si>
    <t>H18</t>
  </si>
  <si>
    <t>平成16年6月</t>
  </si>
  <si>
    <t>○</t>
  </si>
  <si>
    <t>発注機関　班、課、係</t>
  </si>
  <si>
    <t>道路設計</t>
  </si>
  <si>
    <t>基準点測量</t>
  </si>
  <si>
    <t>電子納品フォルダ
構成</t>
  </si>
  <si>
    <t>&lt;root&gt;</t>
  </si>
  <si>
    <t>PDFファイル</t>
  </si>
  <si>
    <t>新規レイヤ</t>
  </si>
  <si>
    <t>必要に応じてレイヤを追加　</t>
  </si>
  <si>
    <t>P21</t>
  </si>
  <si>
    <t>線種</t>
  </si>
  <si>
    <t>必要に応じて線種を追加する(基準(案)にある4種類)</t>
  </si>
  <si>
    <t>線色</t>
  </si>
  <si>
    <t>文字高さ</t>
  </si>
  <si>
    <t>禁則文字</t>
  </si>
  <si>
    <t>用紙サイズ</t>
  </si>
  <si>
    <t>必要に応じてA1横以外も使用する</t>
  </si>
  <si>
    <t>ラスター</t>
  </si>
  <si>
    <t>ラスターデータを使用する</t>
  </si>
  <si>
    <t>表題欄</t>
  </si>
  <si>
    <t>地質情報管理ファイル
（BORING.XML）</t>
  </si>
  <si>
    <r>
      <t>BORING</t>
    </r>
    <r>
      <rPr>
        <sz val="8"/>
        <rFont val="ＭＳ Ｐゴシック"/>
        <family val="3"/>
      </rPr>
      <t>（地質データ）</t>
    </r>
  </si>
  <si>
    <t>XMLファイル</t>
  </si>
  <si>
    <t>DATA</t>
  </si>
  <si>
    <t>（柱状図のXMLデータ）</t>
  </si>
  <si>
    <t>（ボーリング交換用データ）</t>
  </si>
  <si>
    <t>LOG</t>
  </si>
  <si>
    <t>（柱状図のPDFデータ）</t>
  </si>
  <si>
    <t>（電子柱状図）</t>
  </si>
  <si>
    <t>SXFファイル</t>
  </si>
  <si>
    <t>DRA</t>
  </si>
  <si>
    <t>（柱状図の図面データ）</t>
  </si>
  <si>
    <t>（電子簡略柱状図）</t>
  </si>
  <si>
    <t>JPEGファイル</t>
  </si>
  <si>
    <t>PIC</t>
  </si>
  <si>
    <t>（コア写真）</t>
  </si>
  <si>
    <t>PDF,XMLファイル</t>
  </si>
  <si>
    <t>TEST</t>
  </si>
  <si>
    <t>（土質試験のデータ）</t>
  </si>
  <si>
    <t>（土質及び地質調査）</t>
  </si>
  <si>
    <t>OTHRS</t>
  </si>
  <si>
    <t>（その他の地質・土質調査成果）</t>
  </si>
  <si>
    <t>対象書類</t>
  </si>
  <si>
    <t>協議事項</t>
  </si>
  <si>
    <t>&lt;root&gt;</t>
  </si>
  <si>
    <t>発注図管理ファイル
DRAWINGS.XML</t>
  </si>
  <si>
    <t>DRAWINGS</t>
  </si>
  <si>
    <t>（発注図）</t>
  </si>
  <si>
    <t>発注図ファイル</t>
  </si>
  <si>
    <t>特記仕様書
数量</t>
  </si>
  <si>
    <t>SPEC</t>
  </si>
  <si>
    <t>（特記仕様書）</t>
  </si>
  <si>
    <t>打合簿管理ファイル
MEET.XML</t>
  </si>
  <si>
    <t>MEET(打合せ簿)</t>
  </si>
  <si>
    <t>ORG</t>
  </si>
  <si>
    <t>PLAN（施工計画）</t>
  </si>
  <si>
    <t>ORG</t>
  </si>
  <si>
    <t>完成図管理ファイル
DRAWINGＦ.XML</t>
  </si>
  <si>
    <t>DRAWINGＦ</t>
  </si>
  <si>
    <t>（完成図）</t>
  </si>
  <si>
    <t>完成図ファイル</t>
  </si>
  <si>
    <t>その他（　　　　　　　　　　　　　　　　　　　　　）</t>
  </si>
  <si>
    <t>発注図と同じものを使用する。</t>
  </si>
  <si>
    <t>それ以外のものを使用する。（基準(案)・要領(案)）</t>
  </si>
  <si>
    <t>OTHRS</t>
  </si>
  <si>
    <t>写真管理ファイル
PHOTO.XML</t>
  </si>
  <si>
    <t>PHOTO（写真）</t>
  </si>
  <si>
    <t>PIC（写真）</t>
  </si>
  <si>
    <t>DRA（参考図）</t>
  </si>
  <si>
    <t>その他管理ファイル
OTHRS.XML</t>
  </si>
  <si>
    <t>OTHRS（その他）</t>
  </si>
  <si>
    <t>(１)各データの協議事項</t>
  </si>
  <si>
    <t>(２)その他</t>
  </si>
  <si>
    <t>その他（　　　　　　　　　　　　　　　　　　　　　）</t>
  </si>
  <si>
    <t>ORG001</t>
  </si>
  <si>
    <t>ORG002</t>
  </si>
  <si>
    <t>ORG003</t>
  </si>
  <si>
    <t>※※協議事項について※※</t>
  </si>
  <si>
    <t>施工計画書管理ファイル
PLAN.XML</t>
  </si>
  <si>
    <t>貴社担当者　E-MAIL</t>
  </si>
  <si>
    <t>貴社　FAX</t>
  </si>
  <si>
    <t>②このファイルをパソコンに保存して下さい。</t>
  </si>
  <si>
    <t>　標記工事（業務）の電子納品成果品を作成しましたので、電子納品成果品に入力票を添え、確認・登録を依頼します。</t>
  </si>
  <si>
    <t>　　　※振込み手数料はご負担ください。</t>
  </si>
  <si>
    <t>P21</t>
  </si>
  <si>
    <t>DVD-Rを使用する</t>
  </si>
  <si>
    <t>担　当　課、班   ：</t>
  </si>
  <si>
    <t>電子納品の担当者がいる場合など、その他特記事項があれば記入してください</t>
  </si>
  <si>
    <t>工事管理ファイル
INDEX_C.XML</t>
  </si>
  <si>
    <t>※　発注図を納品する場合は、OTHRS(その他)に納品してください。</t>
  </si>
  <si>
    <t>貴社　TEL</t>
  </si>
  <si>
    <t>沖縄県土地改良事業団体連合会</t>
  </si>
  <si>
    <t xml:space="preserve">沖縄県土地改良事業団体連合会では電子納品物の確認登録を実施しています。発注機関での完成・確認検査に先だって、電子成果物が農林水産省の各基準案に沿って作成されているか確認を行い、良好であれば「電子納品確認登録証」を発行します。
発注機関での検査の際に、品質を確認するための資料として、お役立て下さい。
また、確認した電子成果物は沖縄県土地改良事業団体連合会にて安全に保管管理しております。
将来的には、データの蓄積により、社会資本の維持管理の基礎資料として、業務成果のデータベースとしての利用が見込まれています。
</t>
  </si>
  <si>
    <t>①沖縄県土地改良事業団体連合会のホームページから、確認登録に必要な依頼書（このエクセルファイルです）をダウンロードしてください。</t>
  </si>
  <si>
    <t>　図面や納品物の協議事項等があれば該当する｢協議事項｣タブをクリックして「協議事項」に記入してください。</t>
  </si>
  <si>
    <t>・入力票CD-R　１枚</t>
  </si>
  <si>
    <t>・確認登録依頼書　　１枚</t>
  </si>
  <si>
    <t>・成果品CD（提出部数は特記仕様書による）</t>
  </si>
  <si>
    <t>〒901-1112</t>
  </si>
  <si>
    <t>島尻郡南風原町字本部４５３－３</t>
  </si>
  <si>
    <t>　【必要書類】</t>
  </si>
  <si>
    <t>　【郵送の場合の送付先】</t>
  </si>
  <si>
    <r>
      <t>⑦「確認登録依頼書」に手数料額が印刷されますので、申請に先立って、　指定口座に手数料の振込をお願いします。振込み後、</t>
    </r>
    <r>
      <rPr>
        <sz val="11"/>
        <color indexed="10"/>
        <rFont val="ＭＳ Ｐゴシック"/>
        <family val="3"/>
      </rPr>
      <t>1週間以内</t>
    </r>
    <r>
      <rPr>
        <sz val="11"/>
        <rFont val="ＭＳ Ｐゴシック"/>
        <family val="3"/>
      </rPr>
      <t>に受付してください。</t>
    </r>
  </si>
  <si>
    <t>南大東村在所地区畑地かんがい工事</t>
  </si>
  <si>
    <t>水土里ネット沖縄</t>
  </si>
  <si>
    <t>901-1112</t>
  </si>
  <si>
    <t>島尻郡南風原町字本部453-3</t>
  </si>
  <si>
    <t>事業　太郎</t>
  </si>
  <si>
    <t>098-888-4533</t>
  </si>
  <si>
    <t>098-835-3072</t>
  </si>
  <si>
    <t>沖縄県　南部農林土木事務所</t>
  </si>
  <si>
    <t>農業水利班</t>
  </si>
  <si>
    <t>大東　華子</t>
  </si>
  <si>
    <t>工事</t>
  </si>
  <si>
    <t>南大東村字在所</t>
  </si>
  <si>
    <t>位置（字名まで）</t>
  </si>
  <si>
    <t>請負・受託金額(円、税込)</t>
  </si>
  <si>
    <t>口座名義　沖縄県土地改良事業団体連合会</t>
  </si>
  <si>
    <t>SFC</t>
  </si>
  <si>
    <t>SFC</t>
  </si>
  <si>
    <t>図面オリジナルファイル</t>
  </si>
  <si>
    <t>※　発注図CAD製図基準(案)に沿っていないCADデータで提供された際に使用して下さい。</t>
  </si>
  <si>
    <t>支店名称　南風原支店</t>
  </si>
  <si>
    <t>口座番号　３３６９４９</t>
  </si>
  <si>
    <t>　　　　　会長　古謝　景春</t>
  </si>
  <si>
    <t>※手数料振込み後は『１週間以内』に受付をお願いします。
  受付が確認できない振込みに関しては返金させて頂くこともあります。その際の振込手数料はご負担して頂くことになります。</t>
  </si>
  <si>
    <t>電子納品成果品確認登録依頼書</t>
  </si>
  <si>
    <t>本工事は、南大東村在所地区における、畑地かんがい施設工事一式。
かんがい面積25.0ha、散水かんがい方式（中間圧）</t>
  </si>
  <si>
    <t>沖縄県土地改良事業団体連合会　　殿</t>
  </si>
  <si>
    <t>金融機関　琉球銀行</t>
  </si>
  <si>
    <r>
      <t>⑥この入力票(applicationdata.xls)をCD-Rに</t>
    </r>
    <r>
      <rPr>
        <u val="single"/>
        <sz val="11"/>
        <color indexed="10"/>
        <rFont val="ＭＳ Ｐゴシック"/>
        <family val="3"/>
      </rPr>
      <t>追加書込みできる設定で</t>
    </r>
    <r>
      <rPr>
        <sz val="11"/>
        <rFont val="ＭＳ Ｐゴシック"/>
        <family val="3"/>
      </rPr>
      <t>保存して下さい。</t>
    </r>
  </si>
  <si>
    <t>⑨沖縄県土地改良事業団体連合会、総務部 会員支援課が窓口になります。</t>
  </si>
  <si>
    <t>総務部 会員支援課　宛、　「電子納品」　と表記願います。</t>
  </si>
  <si>
    <t>TEL　098-888-4511</t>
  </si>
  <si>
    <t>協議チェックシート(土木工事用)</t>
  </si>
  <si>
    <t>工事管理ファイル
INDEX_EC.XML</t>
  </si>
  <si>
    <r>
      <t>FACILITY</t>
    </r>
    <r>
      <rPr>
        <sz val="8"/>
        <rFont val="ＭＳ Ｐゴシック"/>
        <family val="3"/>
      </rPr>
      <t>（設備図書）</t>
    </r>
  </si>
  <si>
    <t>設備図書管理ファイル
（FACILITY.XML）</t>
  </si>
  <si>
    <t>設備図書
オリジナルファイル</t>
  </si>
  <si>
    <r>
      <t>K_BOOK</t>
    </r>
    <r>
      <rPr>
        <sz val="8"/>
        <rFont val="ＭＳ Ｐゴシック"/>
        <family val="3"/>
      </rPr>
      <t>（完成図書）</t>
    </r>
  </si>
  <si>
    <t>B_SPC</t>
  </si>
  <si>
    <t>（B実施仕様書）</t>
  </si>
  <si>
    <t>BS.XMLファイル</t>
  </si>
  <si>
    <t>実施仕様書管理ファイル</t>
  </si>
  <si>
    <t>計算書管理ファイル</t>
  </si>
  <si>
    <t>BC.XMLファイル</t>
  </si>
  <si>
    <t>B_CHECK</t>
  </si>
  <si>
    <t>（B計算書）</t>
  </si>
  <si>
    <t>B_INST</t>
  </si>
  <si>
    <t>（B施工図）</t>
  </si>
  <si>
    <t>施工図管理ファイル</t>
  </si>
  <si>
    <t>BI.XMLファイル</t>
  </si>
  <si>
    <t>B_DEVICE</t>
  </si>
  <si>
    <t>（B機器図）</t>
  </si>
  <si>
    <t>機器図管理ファイル</t>
  </si>
  <si>
    <t>BD.XMLファイル</t>
  </si>
  <si>
    <t>B_EXAM</t>
  </si>
  <si>
    <t>（B施工管理記録書）</t>
  </si>
  <si>
    <t>施工管理記録管理ファイル</t>
  </si>
  <si>
    <t>BE.XMLファイル</t>
  </si>
  <si>
    <t>B_MANUAL</t>
  </si>
  <si>
    <t>（B取扱説明書）</t>
  </si>
  <si>
    <t>取扱説明書管理ファイル</t>
  </si>
  <si>
    <t>BM.XMLファイル</t>
  </si>
  <si>
    <t>K_LDR（台帳フォルダ）</t>
  </si>
  <si>
    <t>台帳管理ファイル</t>
  </si>
  <si>
    <t>DL.XML</t>
  </si>
  <si>
    <t>※任意</t>
  </si>
  <si>
    <t>別シートで記入してください
（注意）工事の種別でシートが別となっています。</t>
  </si>
  <si>
    <t>協議チェックシート(電気通信設備工事用)</t>
  </si>
  <si>
    <t>協議チェックシート(機械設備工事用)</t>
  </si>
  <si>
    <t>発注機関担当者　E-MAIL</t>
  </si>
  <si>
    <t>midori@dokairen-okinawa.jp</t>
  </si>
  <si>
    <t>okinawa@dokairen-okinawa.jp</t>
  </si>
  <si>
    <t>確認結果は○○までお願いします
例：midori@dokairen-okinawa.jp</t>
  </si>
  <si>
    <t>　　　　　令和　　年　　月　　日</t>
  </si>
  <si>
    <t>問合せ先：沖縄県土地改良事業団体連合会　総務部（０９８－８８８－４５１１）（cals_02@dokairen-okinawa.jp）</t>
  </si>
  <si>
    <t>チェックに使用するソフトは電子納品チェックシステム（農林水産省農業農村整備事業版）を使っています。
また、「電子納品に関する手引き（案）【農業農村整備事業編】、令和3年3月、沖縄県農林水産部」に準拠します。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</si>
</sst>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0;;"/>
    <numFmt numFmtId="179" formatCode="[$-411]ge\.m\.d;@"/>
    <numFmt numFmtId="180" formatCode="&quot;h&quot;yy&quot;年&quot;m&quot;月&quot;d&quot;日&quot;;@"/>
    <numFmt numFmtId="181" formatCode="&quot;H&quot;yy&quot;年&quot;m&quot;月&quot;d&quot;日&quot;;@"/>
    <numFmt numFmtId="182" formatCode="&quot;平成&quot;yy&quot;年&quot;m&quot;月&quot;d&quot;日&quot;;@"/>
    <numFmt numFmtId="183" formatCode="&quot;H&quot;yy&quot;/&quot;m&quot;/&quot;d&quot;&quot;;@"/>
    <numFmt numFmtId="184" formatCode="#"/>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61">
    <font>
      <sz val="11"/>
      <name val="ＭＳ Ｐゴシック"/>
      <family val="3"/>
    </font>
    <font>
      <sz val="6"/>
      <name val="ＭＳ Ｐゴシック"/>
      <family val="3"/>
    </font>
    <font>
      <sz val="11"/>
      <name val="HG丸ｺﾞｼｯｸM-PRO"/>
      <family val="3"/>
    </font>
    <font>
      <b/>
      <sz val="18"/>
      <name val="HG丸ｺﾞｼｯｸM-PRO"/>
      <family val="3"/>
    </font>
    <font>
      <sz val="8"/>
      <color indexed="10"/>
      <name val="HG丸ｺﾞｼｯｸM-PRO"/>
      <family val="3"/>
    </font>
    <font>
      <sz val="11"/>
      <color indexed="10"/>
      <name val="HG丸ｺﾞｼｯｸM-PRO"/>
      <family val="3"/>
    </font>
    <font>
      <sz val="11"/>
      <name val="ＭＳ ゴシック"/>
      <family val="3"/>
    </font>
    <font>
      <sz val="11"/>
      <color indexed="10"/>
      <name val="ＭＳ ゴシック"/>
      <family val="3"/>
    </font>
    <font>
      <b/>
      <sz val="11"/>
      <color indexed="60"/>
      <name val="ＭＳ ゴシック"/>
      <family val="3"/>
    </font>
    <font>
      <u val="single"/>
      <sz val="11"/>
      <color indexed="12"/>
      <name val="ＭＳ Ｐゴシック"/>
      <family val="3"/>
    </font>
    <font>
      <b/>
      <sz val="12"/>
      <color indexed="60"/>
      <name val="ＭＳ ゴシック"/>
      <family val="3"/>
    </font>
    <font>
      <sz val="9"/>
      <name val="MS UI Gothic"/>
      <family val="3"/>
    </font>
    <font>
      <sz val="11"/>
      <name val="ＭＳゴシック"/>
      <family val="3"/>
    </font>
    <font>
      <sz val="14"/>
      <name val="ＭＳゴシック"/>
      <family val="3"/>
    </font>
    <font>
      <sz val="12"/>
      <name val="ＭＳゴシック"/>
      <family val="3"/>
    </font>
    <font>
      <sz val="10"/>
      <name val="ＭＳゴシック"/>
      <family val="3"/>
    </font>
    <font>
      <sz val="10"/>
      <name val="ＭＳ Ｐゴシック"/>
      <family val="3"/>
    </font>
    <font>
      <sz val="8"/>
      <name val="ＭＳ Ｐゴシック"/>
      <family val="3"/>
    </font>
    <font>
      <sz val="9"/>
      <name val="ＭＳ Ｐゴシック"/>
      <family val="3"/>
    </font>
    <font>
      <sz val="12"/>
      <color indexed="10"/>
      <name val="ＭＳ ゴシック"/>
      <family val="3"/>
    </font>
    <font>
      <u val="single"/>
      <sz val="11"/>
      <color indexed="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HG丸ｺﾞｼｯｸM-PRO"/>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HG丸ｺﾞｼｯｸM-PRO"/>
      <family val="3"/>
    </font>
    <font>
      <sz val="10"/>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hair"/>
    </border>
    <border>
      <left>
        <color indexed="63"/>
      </left>
      <right>
        <color indexed="63"/>
      </right>
      <top style="thin"/>
      <bottom>
        <color indexed="63"/>
      </bottom>
    </border>
    <border>
      <left>
        <color indexed="63"/>
      </left>
      <right>
        <color indexed="63"/>
      </right>
      <top style="hair"/>
      <bottom style="hair"/>
    </border>
    <border>
      <left style="thin"/>
      <right>
        <color indexed="63"/>
      </right>
      <top style="hair"/>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color indexed="63"/>
      </right>
      <top>
        <color indexed="63"/>
      </top>
      <bottom style="thin"/>
    </border>
    <border>
      <left style="thin"/>
      <right style="thin"/>
      <top>
        <color indexed="63"/>
      </top>
      <bottom>
        <color indexed="63"/>
      </bottom>
    </border>
    <border>
      <left>
        <color indexed="63"/>
      </left>
      <right style="thin"/>
      <top style="hair"/>
      <bottom>
        <color indexed="63"/>
      </bottom>
    </border>
    <border>
      <left>
        <color indexed="63"/>
      </left>
      <right style="hair"/>
      <top>
        <color indexed="63"/>
      </top>
      <bottom>
        <color indexed="63"/>
      </bottom>
    </border>
    <border>
      <left>
        <color indexed="63"/>
      </left>
      <right style="thin"/>
      <top style="hair"/>
      <bottom style="hair"/>
    </border>
    <border>
      <left>
        <color indexed="63"/>
      </left>
      <right style="hair"/>
      <top>
        <color indexed="63"/>
      </top>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style="thin"/>
      <top style="thin"/>
      <bottom>
        <color indexed="63"/>
      </bottom>
    </border>
    <border>
      <left style="thin"/>
      <right style="thin"/>
      <top style="thin"/>
      <bottom style="hair"/>
    </border>
    <border>
      <left style="thin"/>
      <right style="thin"/>
      <top>
        <color indexed="63"/>
      </top>
      <bottom style="thin"/>
    </border>
    <border>
      <left style="thin"/>
      <right>
        <color indexed="63"/>
      </right>
      <top style="thin"/>
      <bottom style="thin"/>
    </border>
    <border>
      <left style="hair"/>
      <right>
        <color indexed="63"/>
      </right>
      <top style="hair"/>
      <bottom style="hair"/>
    </border>
    <border>
      <left style="hair"/>
      <right>
        <color indexed="63"/>
      </right>
      <top style="hair"/>
      <bottom>
        <color indexed="63"/>
      </bottom>
    </border>
    <border>
      <left style="thin"/>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372">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2" fillId="0" borderId="10" xfId="0" applyFont="1" applyBorder="1" applyAlignment="1">
      <alignment horizontal="center"/>
    </xf>
    <xf numFmtId="0" fontId="2" fillId="0" borderId="0" xfId="0" applyFont="1" applyBorder="1" applyAlignment="1">
      <alignment/>
    </xf>
    <xf numFmtId="0" fontId="2" fillId="0" borderId="11" xfId="0" applyFont="1" applyFill="1" applyBorder="1" applyAlignment="1">
      <alignment horizontal="center" vertical="center"/>
    </xf>
    <xf numFmtId="0" fontId="2" fillId="0" borderId="11" xfId="0" applyFont="1" applyBorder="1" applyAlignment="1">
      <alignment horizont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Alignment="1">
      <alignment/>
    </xf>
    <xf numFmtId="0" fontId="6" fillId="0" borderId="0" xfId="0" applyFont="1" applyAlignment="1">
      <alignment horizontal="left" vertical="center" indent="1"/>
    </xf>
    <xf numFmtId="0" fontId="6" fillId="0" borderId="0" xfId="0" applyFont="1" applyAlignment="1">
      <alignment horizontal="center"/>
    </xf>
    <xf numFmtId="0" fontId="6" fillId="0" borderId="0" xfId="0" applyFont="1" applyAlignment="1">
      <alignment horizontal="center" vertical="center"/>
    </xf>
    <xf numFmtId="49" fontId="8" fillId="0" borderId="11"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left" vertical="center" wrapText="1"/>
      <protection locked="0"/>
    </xf>
    <xf numFmtId="0" fontId="6" fillId="33" borderId="11" xfId="0" applyFont="1" applyFill="1" applyBorder="1" applyAlignment="1">
      <alignment wrapText="1"/>
    </xf>
    <xf numFmtId="49" fontId="9" fillId="0" borderId="11" xfId="43" applyNumberFormat="1" applyFont="1" applyBorder="1" applyAlignment="1" applyProtection="1">
      <alignment horizontal="center" vertical="center"/>
      <protection locked="0"/>
    </xf>
    <xf numFmtId="0" fontId="6" fillId="0" borderId="11" xfId="0" applyNumberFormat="1" applyFont="1" applyBorder="1" applyAlignment="1">
      <alignment/>
    </xf>
    <xf numFmtId="0" fontId="7" fillId="0" borderId="12" xfId="0" applyFont="1" applyBorder="1" applyAlignment="1" applyProtection="1">
      <alignment vertical="center" wrapText="1"/>
      <protection/>
    </xf>
    <xf numFmtId="0" fontId="7" fillId="0" borderId="13" xfId="0" applyFont="1" applyBorder="1" applyAlignment="1" applyProtection="1">
      <alignment vertical="center" wrapText="1"/>
      <protection/>
    </xf>
    <xf numFmtId="0" fontId="7" fillId="0" borderId="14" xfId="0" applyFont="1" applyBorder="1" applyAlignment="1" applyProtection="1">
      <alignment vertical="center" wrapText="1"/>
      <protection/>
    </xf>
    <xf numFmtId="6" fontId="8" fillId="0" borderId="11" xfId="49" applyNumberFormat="1" applyFont="1" applyBorder="1" applyAlignment="1" applyProtection="1">
      <alignment horizontal="center" vertical="center"/>
      <protection locked="0"/>
    </xf>
    <xf numFmtId="38" fontId="6" fillId="0" borderId="0" xfId="49" applyFont="1" applyAlignment="1">
      <alignment/>
    </xf>
    <xf numFmtId="0" fontId="2" fillId="0" borderId="10" xfId="0" applyFont="1" applyBorder="1" applyAlignment="1" applyProtection="1">
      <alignment/>
      <protection locked="0"/>
    </xf>
    <xf numFmtId="0" fontId="2" fillId="0" borderId="0" xfId="0" applyFont="1" applyBorder="1" applyAlignment="1" applyProtection="1">
      <alignment/>
      <protection locked="0"/>
    </xf>
    <xf numFmtId="0" fontId="2" fillId="0" borderId="15" xfId="0" applyFont="1" applyFill="1" applyBorder="1" applyAlignment="1" applyProtection="1">
      <alignment horizontal="center" vertical="center"/>
      <protection/>
    </xf>
    <xf numFmtId="0" fontId="2" fillId="0" borderId="13" xfId="0" applyFont="1" applyBorder="1" applyAlignment="1" applyProtection="1">
      <alignment/>
      <protection/>
    </xf>
    <xf numFmtId="0" fontId="2" fillId="0" borderId="16" xfId="0" applyFont="1" applyFill="1" applyBorder="1" applyAlignment="1" applyProtection="1">
      <alignment horizontal="center" vertical="center"/>
      <protection/>
    </xf>
    <xf numFmtId="0" fontId="2" fillId="0" borderId="17" xfId="0" applyFont="1" applyBorder="1" applyAlignment="1" applyProtection="1">
      <alignment/>
      <protection/>
    </xf>
    <xf numFmtId="0" fontId="2" fillId="0" borderId="16" xfId="0" applyFont="1" applyBorder="1" applyAlignment="1" applyProtection="1">
      <alignment/>
      <protection/>
    </xf>
    <xf numFmtId="0" fontId="4" fillId="0" borderId="16" xfId="0" applyFont="1" applyBorder="1" applyAlignment="1" applyProtection="1">
      <alignment vertical="center"/>
      <protection/>
    </xf>
    <xf numFmtId="0" fontId="5" fillId="0" borderId="16" xfId="0" applyFont="1" applyBorder="1" applyAlignment="1" applyProtection="1">
      <alignment horizontal="left" vertical="center"/>
      <protection/>
    </xf>
    <xf numFmtId="0" fontId="5" fillId="0" borderId="18" xfId="0" applyFont="1" applyBorder="1" applyAlignment="1" applyProtection="1">
      <alignment horizontal="left" vertical="center"/>
      <protection/>
    </xf>
    <xf numFmtId="0" fontId="2" fillId="0" borderId="14" xfId="0" applyFont="1" applyBorder="1" applyAlignment="1" applyProtection="1">
      <alignment/>
      <protection/>
    </xf>
    <xf numFmtId="0" fontId="7" fillId="0" borderId="19" xfId="0" applyFont="1" applyBorder="1" applyAlignment="1" applyProtection="1">
      <alignment vertical="center" wrapText="1"/>
      <protection/>
    </xf>
    <xf numFmtId="0" fontId="6" fillId="0" borderId="0" xfId="0" applyFont="1" applyFill="1" applyBorder="1" applyAlignment="1">
      <alignment wrapText="1"/>
    </xf>
    <xf numFmtId="0" fontId="6" fillId="0" borderId="0" xfId="0" applyFont="1" applyFill="1" applyBorder="1" applyAlignment="1">
      <alignment/>
    </xf>
    <xf numFmtId="0" fontId="6" fillId="0" borderId="12" xfId="0" applyFont="1" applyBorder="1" applyAlignment="1">
      <alignment/>
    </xf>
    <xf numFmtId="0" fontId="6" fillId="0" borderId="11" xfId="49" applyNumberFormat="1" applyFont="1" applyBorder="1" applyAlignment="1">
      <alignment/>
    </xf>
    <xf numFmtId="176" fontId="2" fillId="0" borderId="0" xfId="0" applyNumberFormat="1" applyFont="1" applyAlignment="1" applyProtection="1">
      <alignment/>
      <protection locked="0"/>
    </xf>
    <xf numFmtId="0" fontId="2" fillId="0" borderId="11" xfId="0" applyFont="1" applyFill="1" applyBorder="1" applyAlignment="1" applyProtection="1">
      <alignment horizontal="center" vertical="center" wrapText="1"/>
      <protection/>
    </xf>
    <xf numFmtId="178" fontId="2" fillId="0" borderId="11" xfId="0" applyNumberFormat="1" applyFont="1" applyBorder="1" applyAlignment="1" applyProtection="1">
      <alignment horizontal="center"/>
      <protection/>
    </xf>
    <xf numFmtId="0" fontId="2" fillId="0" borderId="11" xfId="0" applyFont="1" applyBorder="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locked="0"/>
    </xf>
    <xf numFmtId="14" fontId="8" fillId="0" borderId="11" xfId="0" applyNumberFormat="1" applyFont="1" applyBorder="1" applyAlignment="1" applyProtection="1">
      <alignment horizontal="center" vertical="center"/>
      <protection locked="0"/>
    </xf>
    <xf numFmtId="14" fontId="6" fillId="0" borderId="11" xfId="0" applyNumberFormat="1" applyFont="1" applyBorder="1" applyAlignment="1">
      <alignment/>
    </xf>
    <xf numFmtId="0" fontId="6" fillId="0" borderId="12"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9" fillId="0" borderId="12" xfId="43" applyBorder="1" applyAlignment="1" applyProtection="1">
      <alignment horizontal="center" vertical="center" wrapText="1"/>
      <protection/>
    </xf>
    <xf numFmtId="6" fontId="6" fillId="0" borderId="12" xfId="0" applyNumberFormat="1" applyFont="1" applyBorder="1" applyAlignment="1" applyProtection="1">
      <alignment horizontal="center" vertical="center" wrapText="1"/>
      <protection/>
    </xf>
    <xf numFmtId="14" fontId="6" fillId="0" borderId="12" xfId="0" applyNumberFormat="1" applyFont="1" applyBorder="1" applyAlignment="1" applyProtection="1">
      <alignment horizontal="center" vertical="center" wrapText="1"/>
      <protection/>
    </xf>
    <xf numFmtId="0" fontId="12" fillId="0" borderId="0" xfId="0" applyFont="1" applyAlignment="1">
      <alignment/>
    </xf>
    <xf numFmtId="0" fontId="15" fillId="0" borderId="0" xfId="0" applyFont="1" applyFill="1" applyBorder="1" applyAlignment="1">
      <alignment/>
    </xf>
    <xf numFmtId="0" fontId="15" fillId="0" borderId="0" xfId="0" applyFont="1" applyBorder="1" applyAlignment="1">
      <alignment/>
    </xf>
    <xf numFmtId="184" fontId="16" fillId="34" borderId="0" xfId="0" applyNumberFormat="1" applyFont="1" applyFill="1" applyBorder="1" applyAlignment="1">
      <alignment horizontal="left" vertical="center"/>
    </xf>
    <xf numFmtId="184" fontId="16" fillId="34" borderId="0" xfId="0" applyNumberFormat="1" applyFont="1" applyFill="1" applyBorder="1" applyAlignment="1">
      <alignment vertical="center"/>
    </xf>
    <xf numFmtId="184" fontId="16" fillId="35" borderId="10" xfId="0" applyNumberFormat="1" applyFont="1" applyFill="1" applyBorder="1" applyAlignment="1">
      <alignment horizontal="center" vertical="center"/>
    </xf>
    <xf numFmtId="184" fontId="16" fillId="34" borderId="15" xfId="0" applyNumberFormat="1" applyFont="1" applyFill="1" applyBorder="1" applyAlignment="1">
      <alignment vertical="center"/>
    </xf>
    <xf numFmtId="184" fontId="16" fillId="36" borderId="20" xfId="0" applyNumberFormat="1" applyFont="1" applyFill="1" applyBorder="1" applyAlignment="1">
      <alignment vertical="center"/>
    </xf>
    <xf numFmtId="184" fontId="16" fillId="34" borderId="20" xfId="0" applyNumberFormat="1" applyFont="1" applyFill="1" applyBorder="1" applyAlignment="1">
      <alignment vertical="center"/>
    </xf>
    <xf numFmtId="184" fontId="16" fillId="35" borderId="14" xfId="0" applyNumberFormat="1" applyFont="1" applyFill="1" applyBorder="1" applyAlignment="1">
      <alignment horizontal="left" vertical="center"/>
    </xf>
    <xf numFmtId="184" fontId="16" fillId="34" borderId="16" xfId="0" applyNumberFormat="1" applyFont="1" applyFill="1" applyBorder="1" applyAlignment="1">
      <alignment/>
    </xf>
    <xf numFmtId="184" fontId="16" fillId="35" borderId="0" xfId="0" applyNumberFormat="1" applyFont="1" applyFill="1" applyBorder="1" applyAlignment="1">
      <alignment horizontal="left" vertical="center"/>
    </xf>
    <xf numFmtId="184" fontId="16" fillId="35" borderId="17" xfId="0" applyNumberFormat="1" applyFont="1" applyFill="1" applyBorder="1" applyAlignment="1">
      <alignment horizontal="left" vertical="center"/>
    </xf>
    <xf numFmtId="184" fontId="17" fillId="34" borderId="16" xfId="0" applyNumberFormat="1" applyFont="1" applyFill="1" applyBorder="1" applyAlignment="1">
      <alignment vertical="center"/>
    </xf>
    <xf numFmtId="184" fontId="16" fillId="34" borderId="21" xfId="0" applyNumberFormat="1" applyFont="1" applyFill="1" applyBorder="1" applyAlignment="1">
      <alignment horizontal="left" vertical="center"/>
    </xf>
    <xf numFmtId="184" fontId="16" fillId="34" borderId="22" xfId="0" applyNumberFormat="1" applyFont="1" applyFill="1" applyBorder="1" applyAlignment="1">
      <alignment horizontal="left" vertical="center"/>
    </xf>
    <xf numFmtId="184" fontId="16" fillId="34" borderId="23" xfId="0" applyNumberFormat="1" applyFont="1" applyFill="1" applyBorder="1" applyAlignment="1">
      <alignment horizontal="left" vertical="center"/>
    </xf>
    <xf numFmtId="184" fontId="16" fillId="34" borderId="10" xfId="0" applyNumberFormat="1" applyFont="1" applyFill="1" applyBorder="1" applyAlignment="1">
      <alignment vertical="center"/>
    </xf>
    <xf numFmtId="184" fontId="16" fillId="34" borderId="14" xfId="0" applyNumberFormat="1" applyFont="1" applyFill="1" applyBorder="1" applyAlignment="1">
      <alignment vertical="center"/>
    </xf>
    <xf numFmtId="184" fontId="16" fillId="34" borderId="16" xfId="0" applyNumberFormat="1" applyFont="1" applyFill="1" applyBorder="1" applyAlignment="1">
      <alignment vertical="center"/>
    </xf>
    <xf numFmtId="184" fontId="16" fillId="34" borderId="18" xfId="0" applyNumberFormat="1" applyFont="1" applyFill="1" applyBorder="1" applyAlignment="1">
      <alignment vertical="center"/>
    </xf>
    <xf numFmtId="184" fontId="17" fillId="34" borderId="18" xfId="0" applyNumberFormat="1" applyFont="1" applyFill="1" applyBorder="1" applyAlignment="1">
      <alignment vertical="center"/>
    </xf>
    <xf numFmtId="184" fontId="17" fillId="34" borderId="10" xfId="0" applyNumberFormat="1" applyFont="1" applyFill="1" applyBorder="1" applyAlignment="1">
      <alignment vertical="center"/>
    </xf>
    <xf numFmtId="184" fontId="16" fillId="34" borderId="18" xfId="0" applyNumberFormat="1" applyFont="1" applyFill="1" applyBorder="1" applyAlignment="1">
      <alignment horizontal="left" vertical="center"/>
    </xf>
    <xf numFmtId="184" fontId="16" fillId="35" borderId="24" xfId="0" applyNumberFormat="1" applyFont="1" applyFill="1" applyBorder="1" applyAlignment="1">
      <alignment vertical="center"/>
    </xf>
    <xf numFmtId="184" fontId="16" fillId="35" borderId="23" xfId="0" applyNumberFormat="1" applyFont="1" applyFill="1" applyBorder="1" applyAlignment="1">
      <alignment vertical="center"/>
    </xf>
    <xf numFmtId="184" fontId="16" fillId="35" borderId="25" xfId="0" applyNumberFormat="1" applyFont="1" applyFill="1" applyBorder="1" applyAlignment="1">
      <alignment vertical="center"/>
    </xf>
    <xf numFmtId="184" fontId="16" fillId="35" borderId="16" xfId="0" applyNumberFormat="1" applyFont="1" applyFill="1" applyBorder="1" applyAlignment="1">
      <alignment vertical="center"/>
    </xf>
    <xf numFmtId="184" fontId="16" fillId="35" borderId="0" xfId="0" applyNumberFormat="1" applyFont="1" applyFill="1" applyBorder="1" applyAlignment="1">
      <alignment vertical="center"/>
    </xf>
    <xf numFmtId="184" fontId="16" fillId="35" borderId="26" xfId="0" applyNumberFormat="1" applyFont="1" applyFill="1" applyBorder="1" applyAlignment="1">
      <alignment horizontal="left" vertical="center"/>
    </xf>
    <xf numFmtId="184" fontId="16" fillId="35" borderId="27" xfId="0" applyNumberFormat="1" applyFont="1" applyFill="1" applyBorder="1" applyAlignment="1">
      <alignment horizontal="left" vertical="center"/>
    </xf>
    <xf numFmtId="184" fontId="16" fillId="35" borderId="28" xfId="0" applyNumberFormat="1" applyFont="1" applyFill="1" applyBorder="1" applyAlignment="1">
      <alignment horizontal="left" vertical="center"/>
    </xf>
    <xf numFmtId="184" fontId="16" fillId="34" borderId="27" xfId="0" applyNumberFormat="1" applyFont="1" applyFill="1" applyBorder="1" applyAlignment="1">
      <alignment horizontal="left" vertical="center"/>
    </xf>
    <xf numFmtId="184" fontId="16" fillId="35" borderId="29" xfId="0" applyNumberFormat="1" applyFont="1" applyFill="1" applyBorder="1" applyAlignment="1">
      <alignment horizontal="left" vertical="center"/>
    </xf>
    <xf numFmtId="184" fontId="16" fillId="35" borderId="0" xfId="0" applyNumberFormat="1" applyFont="1" applyFill="1" applyBorder="1" applyAlignment="1">
      <alignment horizontal="center" vertical="center"/>
    </xf>
    <xf numFmtId="184" fontId="16" fillId="35" borderId="18" xfId="0" applyNumberFormat="1" applyFont="1" applyFill="1" applyBorder="1" applyAlignment="1">
      <alignment vertical="center"/>
    </xf>
    <xf numFmtId="184" fontId="16" fillId="35" borderId="10" xfId="0" applyNumberFormat="1" applyFont="1" applyFill="1" applyBorder="1" applyAlignment="1">
      <alignment vertical="center"/>
    </xf>
    <xf numFmtId="184" fontId="16" fillId="35" borderId="30" xfId="0" applyNumberFormat="1" applyFont="1" applyFill="1" applyBorder="1" applyAlignment="1">
      <alignment horizontal="left" vertical="center"/>
    </xf>
    <xf numFmtId="184" fontId="17" fillId="34" borderId="0" xfId="0" applyNumberFormat="1" applyFont="1" applyFill="1" applyBorder="1" applyAlignment="1">
      <alignment vertical="center"/>
    </xf>
    <xf numFmtId="184" fontId="16" fillId="34" borderId="31" xfId="0" applyNumberFormat="1" applyFont="1" applyFill="1" applyBorder="1" applyAlignment="1">
      <alignment vertical="center"/>
    </xf>
    <xf numFmtId="184" fontId="17" fillId="34" borderId="0" xfId="0" applyNumberFormat="1" applyFont="1" applyFill="1" applyBorder="1" applyAlignment="1">
      <alignment vertical="center" wrapText="1"/>
    </xf>
    <xf numFmtId="184" fontId="16" fillId="35" borderId="17" xfId="0" applyNumberFormat="1" applyFont="1" applyFill="1" applyBorder="1" applyAlignment="1">
      <alignment vertical="center"/>
    </xf>
    <xf numFmtId="184" fontId="17" fillId="34" borderId="10" xfId="0" applyNumberFormat="1" applyFont="1" applyFill="1" applyBorder="1" applyAlignment="1">
      <alignment vertical="center" wrapText="1"/>
    </xf>
    <xf numFmtId="184" fontId="16" fillId="36" borderId="0" xfId="0" applyNumberFormat="1" applyFont="1" applyFill="1" applyBorder="1" applyAlignment="1">
      <alignment vertical="center"/>
    </xf>
    <xf numFmtId="184" fontId="16" fillId="35" borderId="14" xfId="0" applyNumberFormat="1" applyFont="1" applyFill="1" applyBorder="1" applyAlignment="1">
      <alignment vertical="center"/>
    </xf>
    <xf numFmtId="0" fontId="12" fillId="34" borderId="0" xfId="0" applyFont="1" applyFill="1" applyAlignment="1">
      <alignment/>
    </xf>
    <xf numFmtId="0" fontId="13" fillId="0" borderId="0" xfId="0" applyFont="1" applyAlignment="1">
      <alignment/>
    </xf>
    <xf numFmtId="0" fontId="14" fillId="0" borderId="0" xfId="0" applyFont="1" applyFill="1" applyAlignment="1">
      <alignment/>
    </xf>
    <xf numFmtId="0" fontId="12" fillId="0" borderId="0" xfId="0" applyFont="1" applyFill="1" applyAlignment="1">
      <alignment/>
    </xf>
    <xf numFmtId="0" fontId="15" fillId="0" borderId="0" xfId="0" applyFont="1" applyAlignment="1">
      <alignment/>
    </xf>
    <xf numFmtId="184" fontId="16" fillId="0" borderId="20" xfId="0" applyNumberFormat="1" applyFont="1" applyFill="1" applyBorder="1" applyAlignment="1">
      <alignment vertical="center"/>
    </xf>
    <xf numFmtId="184" fontId="16" fillId="37" borderId="20" xfId="0" applyNumberFormat="1" applyFont="1" applyFill="1" applyBorder="1" applyAlignment="1">
      <alignment vertical="center" wrapText="1"/>
    </xf>
    <xf numFmtId="184" fontId="16" fillId="0" borderId="20" xfId="0" applyNumberFormat="1" applyFont="1" applyFill="1" applyBorder="1" applyAlignment="1">
      <alignment vertical="center" wrapText="1"/>
    </xf>
    <xf numFmtId="184" fontId="16" fillId="0" borderId="13" xfId="0" applyNumberFormat="1" applyFont="1" applyFill="1" applyBorder="1" applyAlignment="1">
      <alignment vertical="center"/>
    </xf>
    <xf numFmtId="184" fontId="16" fillId="0" borderId="10" xfId="0" applyNumberFormat="1" applyFont="1" applyFill="1" applyBorder="1" applyAlignment="1">
      <alignment vertical="center"/>
    </xf>
    <xf numFmtId="184" fontId="16" fillId="0" borderId="14" xfId="0" applyNumberFormat="1" applyFont="1" applyFill="1" applyBorder="1" applyAlignment="1">
      <alignment vertical="center"/>
    </xf>
    <xf numFmtId="184" fontId="16" fillId="0" borderId="0" xfId="0" applyNumberFormat="1" applyFont="1" applyFill="1" applyBorder="1" applyAlignment="1">
      <alignment vertical="center"/>
    </xf>
    <xf numFmtId="184" fontId="16" fillId="37" borderId="0" xfId="0" applyNumberFormat="1" applyFont="1" applyFill="1" applyBorder="1" applyAlignment="1">
      <alignment vertical="center"/>
    </xf>
    <xf numFmtId="184" fontId="16" fillId="0" borderId="0" xfId="0" applyNumberFormat="1" applyFont="1" applyFill="1" applyBorder="1" applyAlignment="1">
      <alignment vertical="center" wrapText="1"/>
    </xf>
    <xf numFmtId="184" fontId="17" fillId="34" borderId="16" xfId="0" applyNumberFormat="1" applyFont="1" applyFill="1" applyBorder="1" applyAlignment="1">
      <alignment vertical="top"/>
    </xf>
    <xf numFmtId="184" fontId="16" fillId="37" borderId="20" xfId="0" applyNumberFormat="1" applyFont="1" applyFill="1" applyBorder="1" applyAlignment="1">
      <alignment vertical="center"/>
    </xf>
    <xf numFmtId="184" fontId="16" fillId="0" borderId="20" xfId="0" applyNumberFormat="1" applyFont="1" applyFill="1" applyBorder="1" applyAlignment="1">
      <alignment horizontal="left" vertical="center"/>
    </xf>
    <xf numFmtId="184" fontId="16" fillId="0" borderId="0" xfId="0" applyNumberFormat="1" applyFont="1" applyFill="1" applyBorder="1" applyAlignment="1">
      <alignment horizontal="left" vertical="center"/>
    </xf>
    <xf numFmtId="184" fontId="16" fillId="0" borderId="0" xfId="0" applyNumberFormat="1" applyFont="1" applyFill="1" applyBorder="1" applyAlignment="1">
      <alignment/>
    </xf>
    <xf numFmtId="184" fontId="16" fillId="0" borderId="23" xfId="0" applyNumberFormat="1" applyFont="1" applyFill="1" applyBorder="1" applyAlignment="1">
      <alignment vertical="top"/>
    </xf>
    <xf numFmtId="184" fontId="16" fillId="0" borderId="32" xfId="0" applyNumberFormat="1" applyFont="1" applyFill="1" applyBorder="1" applyAlignment="1">
      <alignment vertical="top"/>
    </xf>
    <xf numFmtId="0" fontId="15" fillId="0" borderId="16" xfId="0" applyFont="1" applyBorder="1" applyAlignment="1">
      <alignment/>
    </xf>
    <xf numFmtId="184" fontId="16" fillId="35" borderId="33" xfId="0" applyNumberFormat="1" applyFont="1" applyFill="1" applyBorder="1" applyAlignment="1">
      <alignment vertical="center"/>
    </xf>
    <xf numFmtId="0" fontId="15" fillId="0" borderId="21" xfId="0" applyFont="1" applyBorder="1" applyAlignment="1">
      <alignment/>
    </xf>
    <xf numFmtId="0" fontId="15" fillId="0" borderId="34" xfId="0" applyFont="1" applyBorder="1" applyAlignment="1">
      <alignment/>
    </xf>
    <xf numFmtId="0" fontId="15" fillId="0" borderId="17" xfId="0" applyFont="1" applyBorder="1" applyAlignment="1">
      <alignment/>
    </xf>
    <xf numFmtId="0" fontId="15" fillId="0" borderId="10" xfId="0" applyFont="1" applyBorder="1" applyAlignment="1">
      <alignment/>
    </xf>
    <xf numFmtId="184" fontId="16" fillId="35" borderId="35" xfId="0" applyNumberFormat="1" applyFont="1" applyFill="1" applyBorder="1" applyAlignment="1">
      <alignment vertical="center"/>
    </xf>
    <xf numFmtId="184" fontId="16" fillId="0" borderId="13" xfId="0" applyNumberFormat="1" applyFont="1" applyFill="1" applyBorder="1" applyAlignment="1">
      <alignment horizontal="left" vertical="center"/>
    </xf>
    <xf numFmtId="184" fontId="16" fillId="35" borderId="20" xfId="0" applyNumberFormat="1" applyFont="1" applyFill="1" applyBorder="1" applyAlignment="1">
      <alignment vertical="center"/>
    </xf>
    <xf numFmtId="184" fontId="16" fillId="35" borderId="13" xfId="0" applyNumberFormat="1" applyFont="1" applyFill="1" applyBorder="1" applyAlignment="1">
      <alignment vertical="center"/>
    </xf>
    <xf numFmtId="184" fontId="16" fillId="0" borderId="17" xfId="0" applyNumberFormat="1" applyFont="1" applyFill="1" applyBorder="1" applyAlignment="1">
      <alignment horizontal="left" vertical="center"/>
    </xf>
    <xf numFmtId="184" fontId="16" fillId="0" borderId="17" xfId="0" applyNumberFormat="1" applyFont="1" applyFill="1" applyBorder="1" applyAlignment="1">
      <alignment vertical="center"/>
    </xf>
    <xf numFmtId="0" fontId="14" fillId="34" borderId="0" xfId="0" applyFont="1" applyFill="1" applyAlignment="1">
      <alignment/>
    </xf>
    <xf numFmtId="0" fontId="6" fillId="37" borderId="12" xfId="0" applyFont="1" applyFill="1" applyBorder="1" applyAlignment="1" applyProtection="1">
      <alignment horizontal="center" vertical="center" wrapText="1"/>
      <protection/>
    </xf>
    <xf numFmtId="0" fontId="7" fillId="0" borderId="17" xfId="0" applyFont="1" applyBorder="1" applyAlignment="1" applyProtection="1">
      <alignment vertical="center" wrapText="1"/>
      <protection/>
    </xf>
    <xf numFmtId="0" fontId="6" fillId="0" borderId="17" xfId="0" applyFont="1" applyBorder="1" applyAlignment="1" applyProtection="1">
      <alignment horizontal="center" vertical="center" wrapText="1"/>
      <protection/>
    </xf>
    <xf numFmtId="0" fontId="6" fillId="37" borderId="36" xfId="0" applyFont="1" applyFill="1" applyBorder="1" applyAlignment="1" applyProtection="1">
      <alignment vertical="center" wrapText="1"/>
      <protection/>
    </xf>
    <xf numFmtId="184" fontId="16" fillId="35" borderId="15" xfId="0" applyNumberFormat="1" applyFont="1" applyFill="1" applyBorder="1" applyAlignment="1">
      <alignment vertical="center"/>
    </xf>
    <xf numFmtId="184" fontId="16" fillId="34" borderId="0" xfId="0" applyNumberFormat="1" applyFont="1" applyFill="1" applyAlignment="1">
      <alignment vertical="center"/>
    </xf>
    <xf numFmtId="184" fontId="17" fillId="34" borderId="0" xfId="0" applyNumberFormat="1" applyFont="1" applyFill="1" applyBorder="1" applyAlignment="1">
      <alignment horizontal="right" vertical="center"/>
    </xf>
    <xf numFmtId="184" fontId="17" fillId="34" borderId="10" xfId="0" applyNumberFormat="1" applyFont="1" applyFill="1" applyBorder="1" applyAlignment="1">
      <alignment horizontal="right" vertical="center"/>
    </xf>
    <xf numFmtId="184" fontId="16" fillId="34" borderId="37" xfId="0" applyNumberFormat="1" applyFont="1" applyFill="1" applyBorder="1" applyAlignment="1">
      <alignment vertical="top"/>
    </xf>
    <xf numFmtId="184" fontId="16" fillId="34" borderId="38" xfId="0" applyNumberFormat="1" applyFont="1" applyFill="1" applyBorder="1" applyAlignment="1">
      <alignment vertical="top"/>
    </xf>
    <xf numFmtId="184" fontId="16" fillId="34" borderId="19" xfId="0" applyNumberFormat="1" applyFont="1" applyFill="1" applyBorder="1" applyAlignment="1">
      <alignment vertical="top"/>
    </xf>
    <xf numFmtId="0" fontId="6" fillId="0" borderId="12" xfId="0" applyFont="1" applyBorder="1" applyAlignment="1" applyProtection="1">
      <alignment horizontal="left" vertical="center" wrapText="1"/>
      <protection/>
    </xf>
    <xf numFmtId="0" fontId="6" fillId="35" borderId="11" xfId="0" applyFont="1" applyFill="1" applyBorder="1" applyAlignment="1" applyProtection="1">
      <alignment horizontal="center" vertical="center"/>
      <protection/>
    </xf>
    <xf numFmtId="0" fontId="6" fillId="35" borderId="11" xfId="0" applyFont="1" applyFill="1" applyBorder="1" applyAlignment="1" applyProtection="1">
      <alignment horizontal="left" vertical="center" wrapText="1" indent="1"/>
      <protection/>
    </xf>
    <xf numFmtId="0" fontId="6" fillId="35" borderId="12"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protection/>
    </xf>
    <xf numFmtId="0" fontId="6" fillId="33" borderId="10" xfId="0" applyFont="1" applyFill="1" applyBorder="1" applyAlignment="1" applyProtection="1">
      <alignment horizontal="left" vertical="center" wrapText="1" indent="1"/>
      <protection/>
    </xf>
    <xf numFmtId="49" fontId="8" fillId="0" borderId="11" xfId="0" applyNumberFormat="1" applyFont="1" applyBorder="1" applyAlignment="1" applyProtection="1">
      <alignment horizontal="center" vertical="center"/>
      <protection/>
    </xf>
    <xf numFmtId="0" fontId="6" fillId="33" borderId="11" xfId="0" applyFont="1" applyFill="1" applyBorder="1" applyAlignment="1" applyProtection="1">
      <alignment horizontal="left" vertical="center" wrapText="1" indent="1"/>
      <protection/>
    </xf>
    <xf numFmtId="0" fontId="6" fillId="33" borderId="39" xfId="0" applyFont="1" applyFill="1" applyBorder="1" applyAlignment="1" applyProtection="1">
      <alignment horizontal="center" vertical="center"/>
      <protection/>
    </xf>
    <xf numFmtId="0" fontId="6" fillId="33" borderId="40" xfId="0" applyFont="1" applyFill="1" applyBorder="1" applyAlignment="1" applyProtection="1">
      <alignment horizontal="left" vertical="center" wrapText="1" indent="1"/>
      <protection/>
    </xf>
    <xf numFmtId="49" fontId="8" fillId="0" borderId="40" xfId="0" applyNumberFormat="1" applyFont="1" applyBorder="1" applyAlignment="1" applyProtection="1">
      <alignment horizontal="center" vertical="center"/>
      <protection/>
    </xf>
    <xf numFmtId="0" fontId="6" fillId="33" borderId="41" xfId="0" applyFont="1" applyFill="1" applyBorder="1" applyAlignment="1" applyProtection="1">
      <alignment horizontal="center" vertical="center"/>
      <protection/>
    </xf>
    <xf numFmtId="0" fontId="6" fillId="33" borderId="41" xfId="0" applyFont="1" applyFill="1" applyBorder="1" applyAlignment="1" applyProtection="1">
      <alignment horizontal="left" vertical="center" wrapText="1" indent="1"/>
      <protection/>
    </xf>
    <xf numFmtId="49" fontId="8" fillId="0" borderId="41" xfId="0" applyNumberFormat="1" applyFont="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0" fontId="6" fillId="33" borderId="31" xfId="0" applyFont="1" applyFill="1" applyBorder="1" applyAlignment="1" applyProtection="1">
      <alignment horizontal="left" vertical="center" wrapText="1" indent="1"/>
      <protection/>
    </xf>
    <xf numFmtId="49" fontId="8" fillId="0" borderId="31" xfId="0" applyNumberFormat="1" applyFont="1" applyBorder="1" applyAlignment="1" applyProtection="1">
      <alignment horizontal="center" vertical="center"/>
      <protection/>
    </xf>
    <xf numFmtId="0" fontId="6" fillId="37" borderId="42" xfId="0" applyFont="1" applyFill="1" applyBorder="1" applyAlignment="1" applyProtection="1">
      <alignment horizontal="center" vertical="center"/>
      <protection/>
    </xf>
    <xf numFmtId="0" fontId="19" fillId="37" borderId="36" xfId="0" applyFont="1" applyFill="1" applyBorder="1" applyAlignment="1" applyProtection="1">
      <alignment horizontal="left" vertical="center" wrapText="1" indent="1"/>
      <protection/>
    </xf>
    <xf numFmtId="49" fontId="8" fillId="37" borderId="36" xfId="0" applyNumberFormat="1" applyFont="1" applyFill="1" applyBorder="1" applyAlignment="1" applyProtection="1">
      <alignment horizontal="center" vertical="center" wrapText="1"/>
      <protection/>
    </xf>
    <xf numFmtId="49" fontId="10" fillId="0" borderId="11" xfId="0" applyNumberFormat="1" applyFont="1" applyBorder="1" applyAlignment="1" applyProtection="1">
      <alignment horizontal="center" vertical="center"/>
      <protection/>
    </xf>
    <xf numFmtId="0" fontId="6" fillId="0" borderId="0" xfId="0" applyFont="1" applyAlignment="1" applyProtection="1">
      <alignment horizontal="center" vertical="center"/>
      <protection/>
    </xf>
    <xf numFmtId="0" fontId="6" fillId="0" borderId="20" xfId="0" applyFont="1" applyBorder="1" applyAlignment="1" applyProtection="1">
      <alignment horizontal="left"/>
      <protection/>
    </xf>
    <xf numFmtId="0" fontId="6" fillId="0" borderId="0" xfId="0" applyFont="1" applyAlignment="1" applyProtection="1">
      <alignment/>
      <protection/>
    </xf>
    <xf numFmtId="0" fontId="6" fillId="0" borderId="0" xfId="0" applyFont="1" applyAlignment="1" applyProtection="1">
      <alignment horizontal="center"/>
      <protection/>
    </xf>
    <xf numFmtId="184" fontId="16" fillId="0" borderId="0" xfId="0" applyNumberFormat="1" applyFont="1" applyFill="1" applyAlignment="1">
      <alignment vertical="center"/>
    </xf>
    <xf numFmtId="184" fontId="16" fillId="38" borderId="18" xfId="0" applyNumberFormat="1" applyFont="1" applyFill="1" applyBorder="1" applyAlignment="1">
      <alignment vertical="center"/>
    </xf>
    <xf numFmtId="184" fontId="16" fillId="38" borderId="10" xfId="0" applyNumberFormat="1" applyFont="1" applyFill="1" applyBorder="1" applyAlignment="1">
      <alignment vertical="center"/>
    </xf>
    <xf numFmtId="184" fontId="16" fillId="38" borderId="14" xfId="0" applyNumberFormat="1" applyFont="1" applyFill="1" applyBorder="1" applyAlignment="1">
      <alignment vertical="center"/>
    </xf>
    <xf numFmtId="184" fontId="16" fillId="38" borderId="16" xfId="0" applyNumberFormat="1" applyFont="1" applyFill="1" applyBorder="1" applyAlignment="1">
      <alignment vertical="center"/>
    </xf>
    <xf numFmtId="184" fontId="16" fillId="38" borderId="0" xfId="0" applyNumberFormat="1" applyFont="1" applyFill="1" applyBorder="1" applyAlignment="1">
      <alignment vertical="center"/>
    </xf>
    <xf numFmtId="184" fontId="16" fillId="38" borderId="17" xfId="0" applyNumberFormat="1" applyFont="1" applyFill="1" applyBorder="1" applyAlignment="1">
      <alignment vertical="center"/>
    </xf>
    <xf numFmtId="184" fontId="16" fillId="39" borderId="15" xfId="0" applyNumberFormat="1" applyFont="1" applyFill="1" applyBorder="1" applyAlignment="1">
      <alignment vertical="center"/>
    </xf>
    <xf numFmtId="184" fontId="16" fillId="39" borderId="0" xfId="0" applyNumberFormat="1" applyFont="1" applyFill="1" applyAlignment="1">
      <alignment vertical="center"/>
    </xf>
    <xf numFmtId="184" fontId="16" fillId="39" borderId="16" xfId="0" applyNumberFormat="1" applyFont="1" applyFill="1" applyBorder="1" applyAlignment="1">
      <alignment vertical="center"/>
    </xf>
    <xf numFmtId="184" fontId="16" fillId="39" borderId="0" xfId="0" applyNumberFormat="1" applyFont="1" applyFill="1" applyBorder="1" applyAlignment="1">
      <alignment vertical="center"/>
    </xf>
    <xf numFmtId="184" fontId="16" fillId="39" borderId="10" xfId="0" applyNumberFormat="1" applyFont="1" applyFill="1" applyBorder="1" applyAlignment="1">
      <alignment vertical="center"/>
    </xf>
    <xf numFmtId="184" fontId="17" fillId="39" borderId="18" xfId="0" applyNumberFormat="1" applyFont="1" applyFill="1" applyBorder="1" applyAlignment="1">
      <alignment vertical="center"/>
    </xf>
    <xf numFmtId="184" fontId="17" fillId="39" borderId="16" xfId="0" applyNumberFormat="1" applyFont="1" applyFill="1" applyBorder="1" applyAlignment="1">
      <alignment vertical="center"/>
    </xf>
    <xf numFmtId="184" fontId="16" fillId="39" borderId="18" xfId="0" applyNumberFormat="1" applyFont="1" applyFill="1" applyBorder="1" applyAlignment="1">
      <alignment vertical="center"/>
    </xf>
    <xf numFmtId="184" fontId="16" fillId="40" borderId="20" xfId="0" applyNumberFormat="1" applyFont="1" applyFill="1" applyBorder="1" applyAlignment="1">
      <alignment vertical="center"/>
    </xf>
    <xf numFmtId="184" fontId="16" fillId="40" borderId="0" xfId="0" applyNumberFormat="1" applyFont="1" applyFill="1" applyBorder="1" applyAlignment="1">
      <alignment vertical="center"/>
    </xf>
    <xf numFmtId="184" fontId="17" fillId="39" borderId="0" xfId="0" applyNumberFormat="1" applyFont="1" applyFill="1" applyBorder="1" applyAlignment="1">
      <alignment horizontal="right" vertical="center"/>
    </xf>
    <xf numFmtId="184" fontId="17" fillId="39" borderId="10" xfId="0" applyNumberFormat="1" applyFont="1" applyFill="1" applyBorder="1" applyAlignment="1">
      <alignment horizontal="right" vertical="center"/>
    </xf>
    <xf numFmtId="49" fontId="8" fillId="0" borderId="11" xfId="0" applyNumberFormat="1" applyFont="1" applyBorder="1" applyAlignment="1" applyProtection="1">
      <alignment horizontal="center" vertical="center" wrapText="1"/>
      <protection locked="0"/>
    </xf>
    <xf numFmtId="14" fontId="0" fillId="0" borderId="0" xfId="0" applyNumberFormat="1" applyAlignment="1" applyProtection="1">
      <alignment/>
      <protection/>
    </xf>
    <xf numFmtId="0" fontId="0" fillId="0" borderId="0" xfId="0" applyAlignment="1" applyProtection="1">
      <alignment horizontal="left" vertical="top" wrapText="1"/>
      <protection/>
    </xf>
    <xf numFmtId="49" fontId="2" fillId="0" borderId="20" xfId="0" applyNumberFormat="1" applyFont="1" applyBorder="1" applyAlignment="1" applyProtection="1">
      <alignment vertical="center" wrapText="1"/>
      <protection locked="0"/>
    </xf>
    <xf numFmtId="0" fontId="0" fillId="0" borderId="10" xfId="0" applyBorder="1" applyAlignment="1">
      <alignment vertical="center" wrapText="1"/>
    </xf>
    <xf numFmtId="0" fontId="2" fillId="0" borderId="0"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49" fontId="2" fillId="0" borderId="0" xfId="0" applyNumberFormat="1" applyFont="1" applyAlignment="1" applyProtection="1">
      <alignment vertical="center" wrapText="1"/>
      <protection locked="0"/>
    </xf>
    <xf numFmtId="0" fontId="59" fillId="0" borderId="17"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left" wrapText="1" indent="1"/>
    </xf>
    <xf numFmtId="49" fontId="2" fillId="0" borderId="0" xfId="0" applyNumberFormat="1" applyFont="1" applyAlignment="1" applyProtection="1">
      <alignment vertical="center" wrapText="1" shrinkToFit="1"/>
      <protection locked="0"/>
    </xf>
    <xf numFmtId="0" fontId="0" fillId="0" borderId="10" xfId="0" applyBorder="1" applyAlignment="1">
      <alignment vertical="center" wrapText="1" shrinkToFit="1"/>
    </xf>
    <xf numFmtId="184" fontId="1" fillId="34" borderId="15" xfId="0" applyNumberFormat="1" applyFont="1" applyFill="1" applyBorder="1" applyAlignment="1">
      <alignment horizontal="left" vertical="top"/>
    </xf>
    <xf numFmtId="184" fontId="1" fillId="34" borderId="20" xfId="0" applyNumberFormat="1" applyFont="1" applyFill="1" applyBorder="1" applyAlignment="1">
      <alignment horizontal="left" vertical="top"/>
    </xf>
    <xf numFmtId="184" fontId="1" fillId="34" borderId="13" xfId="0" applyNumberFormat="1" applyFont="1" applyFill="1" applyBorder="1" applyAlignment="1">
      <alignment horizontal="left" vertical="top"/>
    </xf>
    <xf numFmtId="184" fontId="1" fillId="34" borderId="16" xfId="0" applyNumberFormat="1" applyFont="1" applyFill="1" applyBorder="1" applyAlignment="1">
      <alignment horizontal="left" vertical="top"/>
    </xf>
    <xf numFmtId="184" fontId="1" fillId="34" borderId="0" xfId="0" applyNumberFormat="1" applyFont="1" applyFill="1" applyBorder="1" applyAlignment="1">
      <alignment horizontal="left" vertical="top"/>
    </xf>
    <xf numFmtId="184" fontId="1" fillId="34" borderId="17" xfId="0" applyNumberFormat="1" applyFont="1" applyFill="1" applyBorder="1" applyAlignment="1">
      <alignment horizontal="left" vertical="top"/>
    </xf>
    <xf numFmtId="184" fontId="1" fillId="34" borderId="18" xfId="0" applyNumberFormat="1" applyFont="1" applyFill="1" applyBorder="1" applyAlignment="1">
      <alignment horizontal="left" vertical="top"/>
    </xf>
    <xf numFmtId="184" fontId="1" fillId="34" borderId="10" xfId="0" applyNumberFormat="1" applyFont="1" applyFill="1" applyBorder="1" applyAlignment="1">
      <alignment horizontal="left" vertical="top"/>
    </xf>
    <xf numFmtId="184" fontId="1" fillId="34" borderId="14" xfId="0" applyNumberFormat="1" applyFont="1" applyFill="1" applyBorder="1" applyAlignment="1">
      <alignment horizontal="left" vertical="top"/>
    </xf>
    <xf numFmtId="0" fontId="12" fillId="0" borderId="15" xfId="0" applyFont="1" applyBorder="1" applyAlignment="1">
      <alignment horizontal="left" vertical="top"/>
    </xf>
    <xf numFmtId="0" fontId="12" fillId="0" borderId="20" xfId="0" applyFont="1" applyBorder="1" applyAlignment="1">
      <alignment horizontal="left" vertical="top"/>
    </xf>
    <xf numFmtId="0" fontId="12" fillId="0" borderId="13" xfId="0" applyFont="1" applyBorder="1" applyAlignment="1">
      <alignment horizontal="left" vertical="top"/>
    </xf>
    <xf numFmtId="0" fontId="12" fillId="0" borderId="16" xfId="0" applyFont="1" applyBorder="1" applyAlignment="1">
      <alignment horizontal="left" vertical="top"/>
    </xf>
    <xf numFmtId="0" fontId="12" fillId="0" borderId="0"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12" fillId="0" borderId="10" xfId="0" applyFont="1" applyBorder="1" applyAlignment="1">
      <alignment horizontal="left" vertical="top"/>
    </xf>
    <xf numFmtId="0" fontId="12" fillId="0" borderId="14" xfId="0" applyFont="1" applyBorder="1" applyAlignment="1">
      <alignment horizontal="left" vertical="top"/>
    </xf>
    <xf numFmtId="184" fontId="16" fillId="34" borderId="27" xfId="0" applyNumberFormat="1" applyFont="1" applyFill="1" applyBorder="1" applyAlignment="1">
      <alignment horizontal="left" vertical="top"/>
    </xf>
    <xf numFmtId="184" fontId="16" fillId="34" borderId="28" xfId="0" applyNumberFormat="1" applyFont="1" applyFill="1" applyBorder="1" applyAlignment="1">
      <alignment horizontal="left" vertical="top"/>
    </xf>
    <xf numFmtId="184" fontId="16" fillId="34" borderId="22" xfId="0" applyNumberFormat="1" applyFont="1" applyFill="1" applyBorder="1" applyAlignment="1">
      <alignment horizontal="left" vertical="top"/>
    </xf>
    <xf numFmtId="184" fontId="16" fillId="34" borderId="21" xfId="0" applyNumberFormat="1" applyFont="1" applyFill="1" applyBorder="1" applyAlignment="1">
      <alignment horizontal="left" vertical="top"/>
    </xf>
    <xf numFmtId="184" fontId="16" fillId="34" borderId="34" xfId="0" applyNumberFormat="1" applyFont="1" applyFill="1" applyBorder="1" applyAlignment="1">
      <alignment horizontal="left" vertical="top"/>
    </xf>
    <xf numFmtId="0" fontId="15" fillId="0" borderId="24" xfId="0" applyFont="1" applyBorder="1" applyAlignment="1">
      <alignment horizontal="left" vertical="top"/>
    </xf>
    <xf numFmtId="0" fontId="15" fillId="0" borderId="23" xfId="0" applyFont="1" applyBorder="1" applyAlignment="1">
      <alignment horizontal="left" vertical="top"/>
    </xf>
    <xf numFmtId="0" fontId="15" fillId="0" borderId="32" xfId="0" applyFont="1" applyBorder="1" applyAlignment="1">
      <alignment horizontal="left" vertical="top"/>
    </xf>
    <xf numFmtId="0" fontId="15" fillId="0" borderId="16" xfId="0" applyFont="1" applyBorder="1" applyAlignment="1">
      <alignment horizontal="left" vertical="top"/>
    </xf>
    <xf numFmtId="0" fontId="15" fillId="0" borderId="0" xfId="0" applyFont="1" applyBorder="1" applyAlignment="1">
      <alignment horizontal="left" vertical="top"/>
    </xf>
    <xf numFmtId="0" fontId="15" fillId="0" borderId="17" xfId="0" applyFont="1" applyBorder="1" applyAlignment="1">
      <alignment horizontal="left" vertical="top"/>
    </xf>
    <xf numFmtId="0" fontId="15" fillId="0" borderId="18" xfId="0" applyFont="1" applyBorder="1" applyAlignment="1">
      <alignment horizontal="left" vertical="top"/>
    </xf>
    <xf numFmtId="0" fontId="15" fillId="0" borderId="10" xfId="0" applyFont="1" applyBorder="1" applyAlignment="1">
      <alignment horizontal="left" vertical="top"/>
    </xf>
    <xf numFmtId="0" fontId="15" fillId="0" borderId="14" xfId="0" applyFont="1" applyBorder="1" applyAlignment="1">
      <alignment horizontal="left" vertical="top"/>
    </xf>
    <xf numFmtId="184" fontId="16" fillId="0" borderId="16" xfId="0" applyNumberFormat="1" applyFont="1" applyFill="1" applyBorder="1" applyAlignment="1">
      <alignment horizontal="left" vertical="top"/>
    </xf>
    <xf numFmtId="184" fontId="16" fillId="0" borderId="0" xfId="0" applyNumberFormat="1" applyFont="1" applyFill="1" applyBorder="1" applyAlignment="1">
      <alignment horizontal="left" vertical="top"/>
    </xf>
    <xf numFmtId="184" fontId="16" fillId="0" borderId="17" xfId="0" applyNumberFormat="1" applyFont="1" applyFill="1" applyBorder="1" applyAlignment="1">
      <alignment horizontal="left" vertical="top"/>
    </xf>
    <xf numFmtId="184" fontId="16" fillId="0" borderId="18" xfId="0" applyNumberFormat="1" applyFont="1" applyFill="1" applyBorder="1" applyAlignment="1">
      <alignment horizontal="left" vertical="top"/>
    </xf>
    <xf numFmtId="184" fontId="16" fillId="0" borderId="10" xfId="0" applyNumberFormat="1" applyFont="1" applyFill="1" applyBorder="1" applyAlignment="1">
      <alignment horizontal="left" vertical="top"/>
    </xf>
    <xf numFmtId="184" fontId="16" fillId="0" borderId="14" xfId="0" applyNumberFormat="1" applyFont="1" applyFill="1" applyBorder="1" applyAlignment="1">
      <alignment horizontal="left" vertical="top"/>
    </xf>
    <xf numFmtId="184" fontId="16" fillId="0" borderId="15" xfId="0" applyNumberFormat="1" applyFont="1" applyFill="1" applyBorder="1" applyAlignment="1">
      <alignment horizontal="left" vertical="top"/>
    </xf>
    <xf numFmtId="184" fontId="16" fillId="0" borderId="20" xfId="0" applyNumberFormat="1" applyFont="1" applyFill="1" applyBorder="1" applyAlignment="1">
      <alignment horizontal="left" vertical="top"/>
    </xf>
    <xf numFmtId="184" fontId="16" fillId="0" borderId="13" xfId="0" applyNumberFormat="1" applyFont="1" applyFill="1" applyBorder="1" applyAlignment="1">
      <alignment horizontal="left" vertical="top"/>
    </xf>
    <xf numFmtId="184" fontId="16" fillId="34" borderId="15" xfId="0" applyNumberFormat="1" applyFont="1" applyFill="1" applyBorder="1" applyAlignment="1">
      <alignment horizontal="left" vertical="top"/>
    </xf>
    <xf numFmtId="184" fontId="16" fillId="34" borderId="20" xfId="0" applyNumberFormat="1" applyFont="1" applyFill="1" applyBorder="1" applyAlignment="1">
      <alignment horizontal="left" vertical="top"/>
    </xf>
    <xf numFmtId="184" fontId="16" fillId="34" borderId="13" xfId="0" applyNumberFormat="1" applyFont="1" applyFill="1" applyBorder="1" applyAlignment="1">
      <alignment horizontal="left" vertical="top"/>
    </xf>
    <xf numFmtId="184" fontId="16" fillId="34" borderId="18" xfId="0" applyNumberFormat="1" applyFont="1" applyFill="1" applyBorder="1" applyAlignment="1">
      <alignment horizontal="left" vertical="top"/>
    </xf>
    <xf numFmtId="184" fontId="16" fillId="34" borderId="10" xfId="0" applyNumberFormat="1" applyFont="1" applyFill="1" applyBorder="1" applyAlignment="1">
      <alignment horizontal="left" vertical="top"/>
    </xf>
    <xf numFmtId="184" fontId="16" fillId="34" borderId="14" xfId="0" applyNumberFormat="1" applyFont="1" applyFill="1" applyBorder="1" applyAlignment="1">
      <alignment horizontal="left" vertical="top"/>
    </xf>
    <xf numFmtId="184" fontId="16" fillId="35" borderId="15" xfId="0" applyNumberFormat="1" applyFont="1" applyFill="1" applyBorder="1" applyAlignment="1">
      <alignment horizontal="left" vertical="center"/>
    </xf>
    <xf numFmtId="184" fontId="16" fillId="35" borderId="20" xfId="0" applyNumberFormat="1" applyFont="1" applyFill="1" applyBorder="1" applyAlignment="1">
      <alignment horizontal="left" vertical="center"/>
    </xf>
    <xf numFmtId="184" fontId="16" fillId="35" borderId="13" xfId="0" applyNumberFormat="1" applyFont="1" applyFill="1" applyBorder="1" applyAlignment="1">
      <alignment horizontal="left" vertical="center"/>
    </xf>
    <xf numFmtId="184" fontId="16" fillId="35" borderId="16" xfId="0" applyNumberFormat="1" applyFont="1" applyFill="1" applyBorder="1" applyAlignment="1">
      <alignment horizontal="left" vertical="center"/>
    </xf>
    <xf numFmtId="184" fontId="16" fillId="35" borderId="0" xfId="0" applyNumberFormat="1" applyFont="1" applyFill="1" applyBorder="1" applyAlignment="1">
      <alignment horizontal="left" vertical="center"/>
    </xf>
    <xf numFmtId="184" fontId="16" fillId="35" borderId="17" xfId="0" applyNumberFormat="1" applyFont="1" applyFill="1" applyBorder="1" applyAlignment="1">
      <alignment horizontal="left" vertical="center"/>
    </xf>
    <xf numFmtId="184" fontId="16" fillId="35" borderId="15" xfId="0" applyNumberFormat="1" applyFont="1" applyFill="1" applyBorder="1" applyAlignment="1">
      <alignment horizontal="left" vertical="top" wrapText="1"/>
    </xf>
    <xf numFmtId="184" fontId="16" fillId="35" borderId="20" xfId="0" applyNumberFormat="1" applyFont="1" applyFill="1" applyBorder="1" applyAlignment="1">
      <alignment horizontal="left" vertical="top"/>
    </xf>
    <xf numFmtId="184" fontId="16" fillId="35" borderId="13" xfId="0" applyNumberFormat="1" applyFont="1" applyFill="1" applyBorder="1" applyAlignment="1">
      <alignment horizontal="left" vertical="top"/>
    </xf>
    <xf numFmtId="184" fontId="16" fillId="35" borderId="16" xfId="0" applyNumberFormat="1" applyFont="1" applyFill="1" applyBorder="1" applyAlignment="1">
      <alignment horizontal="left" vertical="top"/>
    </xf>
    <xf numFmtId="184" fontId="16" fillId="35" borderId="0" xfId="0" applyNumberFormat="1" applyFont="1" applyFill="1" applyBorder="1" applyAlignment="1">
      <alignment horizontal="left" vertical="top"/>
    </xf>
    <xf numFmtId="184" fontId="16" fillId="35" borderId="17" xfId="0" applyNumberFormat="1" applyFont="1" applyFill="1" applyBorder="1" applyAlignment="1">
      <alignment horizontal="left" vertical="top"/>
    </xf>
    <xf numFmtId="184" fontId="16" fillId="35" borderId="18" xfId="0" applyNumberFormat="1" applyFont="1" applyFill="1" applyBorder="1" applyAlignment="1">
      <alignment horizontal="left" vertical="top"/>
    </xf>
    <xf numFmtId="184" fontId="16" fillId="35" borderId="10" xfId="0" applyNumberFormat="1" applyFont="1" applyFill="1" applyBorder="1" applyAlignment="1">
      <alignment horizontal="left" vertical="top"/>
    </xf>
    <xf numFmtId="184" fontId="16" fillId="35" borderId="14" xfId="0" applyNumberFormat="1" applyFont="1" applyFill="1" applyBorder="1" applyAlignment="1">
      <alignment horizontal="left" vertical="top"/>
    </xf>
    <xf numFmtId="184" fontId="16" fillId="35" borderId="15" xfId="0" applyNumberFormat="1" applyFont="1" applyFill="1" applyBorder="1" applyAlignment="1">
      <alignment vertical="center" wrapText="1"/>
    </xf>
    <xf numFmtId="184" fontId="16" fillId="35" borderId="20" xfId="0" applyNumberFormat="1" applyFont="1" applyFill="1" applyBorder="1" applyAlignment="1">
      <alignment vertical="center" wrapText="1"/>
    </xf>
    <xf numFmtId="184" fontId="16" fillId="35" borderId="13" xfId="0" applyNumberFormat="1" applyFont="1" applyFill="1" applyBorder="1" applyAlignment="1">
      <alignment vertical="center" wrapText="1"/>
    </xf>
    <xf numFmtId="184" fontId="16" fillId="35" borderId="18" xfId="0" applyNumberFormat="1" applyFont="1" applyFill="1" applyBorder="1" applyAlignment="1">
      <alignment vertical="center" wrapText="1"/>
    </xf>
    <xf numFmtId="184" fontId="16" fillId="35" borderId="10" xfId="0" applyNumberFormat="1" applyFont="1" applyFill="1" applyBorder="1" applyAlignment="1">
      <alignment vertical="center" wrapText="1"/>
    </xf>
    <xf numFmtId="184" fontId="16" fillId="35" borderId="14" xfId="0" applyNumberFormat="1" applyFont="1" applyFill="1" applyBorder="1" applyAlignment="1">
      <alignment vertical="center" wrapText="1"/>
    </xf>
    <xf numFmtId="184" fontId="16" fillId="35" borderId="16" xfId="0" applyNumberFormat="1" applyFont="1" applyFill="1" applyBorder="1" applyAlignment="1">
      <alignment vertical="center"/>
    </xf>
    <xf numFmtId="184" fontId="16" fillId="35" borderId="0" xfId="0" applyNumberFormat="1" applyFont="1" applyFill="1" applyBorder="1" applyAlignment="1">
      <alignment vertical="center"/>
    </xf>
    <xf numFmtId="184" fontId="16" fillId="35" borderId="17" xfId="0" applyNumberFormat="1" applyFont="1" applyFill="1" applyBorder="1" applyAlignment="1">
      <alignment vertical="center"/>
    </xf>
    <xf numFmtId="184" fontId="16" fillId="35" borderId="15" xfId="0" applyNumberFormat="1" applyFont="1" applyFill="1" applyBorder="1" applyAlignment="1">
      <alignment horizontal="center" vertical="center"/>
    </xf>
    <xf numFmtId="184" fontId="16" fillId="35" borderId="20" xfId="0" applyNumberFormat="1" applyFont="1" applyFill="1" applyBorder="1" applyAlignment="1">
      <alignment horizontal="center" vertical="center"/>
    </xf>
    <xf numFmtId="184" fontId="16" fillId="35" borderId="13" xfId="0" applyNumberFormat="1" applyFont="1" applyFill="1" applyBorder="1" applyAlignment="1">
      <alignment horizontal="center" vertical="center"/>
    </xf>
    <xf numFmtId="184" fontId="16" fillId="35" borderId="16" xfId="0" applyNumberFormat="1" applyFont="1" applyFill="1" applyBorder="1" applyAlignment="1">
      <alignment horizontal="center" vertical="center"/>
    </xf>
    <xf numFmtId="184" fontId="16" fillId="35" borderId="0" xfId="0" applyNumberFormat="1" applyFont="1" applyFill="1" applyBorder="1" applyAlignment="1">
      <alignment horizontal="center" vertical="center"/>
    </xf>
    <xf numFmtId="184" fontId="16" fillId="35" borderId="17" xfId="0" applyNumberFormat="1" applyFont="1" applyFill="1" applyBorder="1" applyAlignment="1">
      <alignment horizontal="center" vertical="center"/>
    </xf>
    <xf numFmtId="184" fontId="16" fillId="35" borderId="18" xfId="0" applyNumberFormat="1" applyFont="1" applyFill="1" applyBorder="1" applyAlignment="1">
      <alignment horizontal="center" vertical="center"/>
    </xf>
    <xf numFmtId="184" fontId="16" fillId="35" borderId="10" xfId="0" applyNumberFormat="1" applyFont="1" applyFill="1" applyBorder="1" applyAlignment="1">
      <alignment horizontal="center" vertical="center"/>
    </xf>
    <xf numFmtId="184" fontId="16" fillId="35" borderId="14" xfId="0" applyNumberFormat="1" applyFont="1" applyFill="1" applyBorder="1" applyAlignment="1">
      <alignment horizontal="center" vertical="center"/>
    </xf>
    <xf numFmtId="184" fontId="16" fillId="35" borderId="18" xfId="0" applyNumberFormat="1" applyFont="1" applyFill="1" applyBorder="1" applyAlignment="1">
      <alignment horizontal="left" vertical="center"/>
    </xf>
    <xf numFmtId="184" fontId="16" fillId="35" borderId="10" xfId="0" applyNumberFormat="1" applyFont="1" applyFill="1" applyBorder="1" applyAlignment="1">
      <alignment horizontal="left" vertical="center"/>
    </xf>
    <xf numFmtId="184" fontId="16" fillId="35" borderId="14" xfId="0" applyNumberFormat="1" applyFont="1" applyFill="1" applyBorder="1" applyAlignment="1">
      <alignment horizontal="left" vertical="center"/>
    </xf>
    <xf numFmtId="184" fontId="16" fillId="35" borderId="20" xfId="0" applyNumberFormat="1" applyFont="1" applyFill="1" applyBorder="1" applyAlignment="1">
      <alignment horizontal="left" vertical="top" wrapText="1"/>
    </xf>
    <xf numFmtId="184" fontId="16" fillId="35" borderId="13" xfId="0" applyNumberFormat="1" applyFont="1" applyFill="1" applyBorder="1" applyAlignment="1">
      <alignment horizontal="left" vertical="top" wrapText="1"/>
    </xf>
    <xf numFmtId="184" fontId="16" fillId="35" borderId="18" xfId="0" applyNumberFormat="1" applyFont="1" applyFill="1" applyBorder="1" applyAlignment="1">
      <alignment horizontal="left" vertical="top" wrapText="1"/>
    </xf>
    <xf numFmtId="184" fontId="16" fillId="35" borderId="10" xfId="0" applyNumberFormat="1" applyFont="1" applyFill="1" applyBorder="1" applyAlignment="1">
      <alignment horizontal="left" vertical="top" wrapText="1"/>
    </xf>
    <xf numFmtId="184" fontId="16" fillId="35" borderId="14" xfId="0" applyNumberFormat="1" applyFont="1" applyFill="1" applyBorder="1" applyAlignment="1">
      <alignment horizontal="left" vertical="top" wrapText="1"/>
    </xf>
    <xf numFmtId="184" fontId="16" fillId="35" borderId="43" xfId="0" applyNumberFormat="1" applyFont="1" applyFill="1" applyBorder="1" applyAlignment="1">
      <alignment horizontal="left" vertical="center"/>
    </xf>
    <xf numFmtId="184" fontId="16" fillId="35" borderId="21" xfId="0" applyNumberFormat="1" applyFont="1" applyFill="1" applyBorder="1" applyAlignment="1">
      <alignment horizontal="left" vertical="center"/>
    </xf>
    <xf numFmtId="184" fontId="16" fillId="35" borderId="34" xfId="0" applyNumberFormat="1" applyFont="1" applyFill="1" applyBorder="1" applyAlignment="1">
      <alignment horizontal="left" vertical="center"/>
    </xf>
    <xf numFmtId="184" fontId="16" fillId="0" borderId="15" xfId="0" applyNumberFormat="1" applyFont="1" applyFill="1" applyBorder="1" applyAlignment="1">
      <alignment horizontal="left" vertical="top" wrapText="1"/>
    </xf>
    <xf numFmtId="184" fontId="16" fillId="0" borderId="20" xfId="0" applyNumberFormat="1" applyFont="1" applyFill="1" applyBorder="1" applyAlignment="1">
      <alignment horizontal="left" vertical="top" wrapText="1"/>
    </xf>
    <xf numFmtId="184" fontId="16" fillId="0" borderId="13" xfId="0" applyNumberFormat="1" applyFont="1" applyFill="1" applyBorder="1" applyAlignment="1">
      <alignment horizontal="left" vertical="top" wrapText="1"/>
    </xf>
    <xf numFmtId="184" fontId="16" fillId="0" borderId="16" xfId="0" applyNumberFormat="1" applyFont="1" applyFill="1" applyBorder="1" applyAlignment="1">
      <alignment horizontal="left" vertical="top" wrapText="1"/>
    </xf>
    <xf numFmtId="184" fontId="16" fillId="0" borderId="0" xfId="0" applyNumberFormat="1" applyFont="1" applyFill="1" applyBorder="1" applyAlignment="1">
      <alignment horizontal="left" vertical="top" wrapText="1"/>
    </xf>
    <xf numFmtId="184" fontId="16" fillId="0" borderId="17" xfId="0" applyNumberFormat="1" applyFont="1" applyFill="1" applyBorder="1" applyAlignment="1">
      <alignment horizontal="left" vertical="top" wrapText="1"/>
    </xf>
    <xf numFmtId="184" fontId="16" fillId="0" borderId="18" xfId="0" applyNumberFormat="1" applyFont="1" applyFill="1" applyBorder="1" applyAlignment="1">
      <alignment horizontal="left" vertical="top" wrapText="1"/>
    </xf>
    <xf numFmtId="184" fontId="16" fillId="0" borderId="10" xfId="0" applyNumberFormat="1" applyFont="1" applyFill="1" applyBorder="1" applyAlignment="1">
      <alignment horizontal="left" vertical="top" wrapText="1"/>
    </xf>
    <xf numFmtId="184" fontId="16" fillId="0" borderId="14" xfId="0" applyNumberFormat="1" applyFont="1" applyFill="1" applyBorder="1" applyAlignment="1">
      <alignment horizontal="left" vertical="top" wrapText="1"/>
    </xf>
    <xf numFmtId="184" fontId="16" fillId="35" borderId="44" xfId="0" applyNumberFormat="1" applyFont="1" applyFill="1" applyBorder="1" applyAlignment="1">
      <alignment horizontal="left" vertical="center"/>
    </xf>
    <xf numFmtId="184" fontId="16" fillId="35" borderId="23" xfId="0" applyNumberFormat="1" applyFont="1" applyFill="1" applyBorder="1" applyAlignment="1">
      <alignment horizontal="left" vertical="center"/>
    </xf>
    <xf numFmtId="184" fontId="16" fillId="35" borderId="32" xfId="0" applyNumberFormat="1" applyFont="1" applyFill="1" applyBorder="1" applyAlignment="1">
      <alignment horizontal="left" vertical="center"/>
    </xf>
    <xf numFmtId="0" fontId="13" fillId="0" borderId="0" xfId="0" applyFont="1" applyBorder="1" applyAlignment="1">
      <alignment horizontal="center" vertical="center"/>
    </xf>
    <xf numFmtId="184" fontId="16" fillId="35" borderId="15" xfId="0" applyNumberFormat="1" applyFont="1" applyFill="1" applyBorder="1" applyAlignment="1">
      <alignment horizontal="center" vertical="center" wrapText="1"/>
    </xf>
    <xf numFmtId="184" fontId="16" fillId="35" borderId="20" xfId="0" applyNumberFormat="1" applyFont="1" applyFill="1" applyBorder="1" applyAlignment="1">
      <alignment horizontal="center" vertical="center" wrapText="1"/>
    </xf>
    <xf numFmtId="184" fontId="16" fillId="35" borderId="13" xfId="0" applyNumberFormat="1" applyFont="1" applyFill="1" applyBorder="1" applyAlignment="1">
      <alignment horizontal="center" vertical="center" wrapText="1"/>
    </xf>
    <xf numFmtId="184" fontId="16" fillId="35" borderId="18" xfId="0" applyNumberFormat="1" applyFont="1" applyFill="1" applyBorder="1" applyAlignment="1">
      <alignment horizontal="center" vertical="center" wrapText="1"/>
    </xf>
    <xf numFmtId="184" fontId="16" fillId="35" borderId="10" xfId="0" applyNumberFormat="1" applyFont="1" applyFill="1" applyBorder="1" applyAlignment="1">
      <alignment horizontal="center" vertical="center" wrapText="1"/>
    </xf>
    <xf numFmtId="184" fontId="16" fillId="35" borderId="14" xfId="0" applyNumberFormat="1" applyFont="1" applyFill="1" applyBorder="1" applyAlignment="1">
      <alignment horizontal="center" vertical="center" wrapText="1"/>
    </xf>
    <xf numFmtId="184" fontId="16" fillId="35" borderId="45" xfId="0" applyNumberFormat="1" applyFont="1" applyFill="1" applyBorder="1" applyAlignment="1">
      <alignment horizontal="left" vertical="top" wrapText="1"/>
    </xf>
    <xf numFmtId="184" fontId="16" fillId="35" borderId="27" xfId="0" applyNumberFormat="1" applyFont="1" applyFill="1" applyBorder="1" applyAlignment="1">
      <alignment horizontal="left" vertical="top" wrapText="1"/>
    </xf>
    <xf numFmtId="184" fontId="16" fillId="35" borderId="28" xfId="0" applyNumberFormat="1" applyFont="1" applyFill="1" applyBorder="1" applyAlignment="1">
      <alignment horizontal="left" vertical="top" wrapText="1"/>
    </xf>
    <xf numFmtId="184" fontId="16" fillId="34" borderId="46" xfId="0" applyNumberFormat="1" applyFont="1" applyFill="1" applyBorder="1" applyAlignment="1">
      <alignment horizontal="left" vertical="top"/>
    </xf>
    <xf numFmtId="184" fontId="16" fillId="34" borderId="47" xfId="0" applyNumberFormat="1" applyFont="1" applyFill="1" applyBorder="1" applyAlignment="1">
      <alignment horizontal="left" vertical="top"/>
    </xf>
    <xf numFmtId="184" fontId="16" fillId="34" borderId="48" xfId="0" applyNumberFormat="1" applyFont="1" applyFill="1" applyBorder="1" applyAlignment="1">
      <alignment horizontal="left" vertical="top"/>
    </xf>
    <xf numFmtId="184" fontId="60" fillId="0" borderId="15" xfId="0" applyNumberFormat="1" applyFont="1" applyFill="1" applyBorder="1" applyAlignment="1">
      <alignment horizontal="left" vertical="top"/>
    </xf>
    <xf numFmtId="184" fontId="16" fillId="0" borderId="45" xfId="0" applyNumberFormat="1" applyFont="1" applyFill="1" applyBorder="1" applyAlignment="1">
      <alignment horizontal="left" vertical="top"/>
    </xf>
    <xf numFmtId="184" fontId="16" fillId="0" borderId="27" xfId="0" applyNumberFormat="1" applyFont="1" applyFill="1" applyBorder="1" applyAlignment="1">
      <alignment horizontal="left" vertical="top"/>
    </xf>
    <xf numFmtId="184" fontId="16" fillId="0" borderId="28" xfId="0" applyNumberFormat="1" applyFont="1" applyFill="1" applyBorder="1" applyAlignment="1">
      <alignment horizontal="left" vertical="top"/>
    </xf>
    <xf numFmtId="184" fontId="16" fillId="35" borderId="24" xfId="0" applyNumberFormat="1" applyFont="1" applyFill="1" applyBorder="1" applyAlignment="1">
      <alignment horizontal="left" vertical="top"/>
    </xf>
    <xf numFmtId="184" fontId="16" fillId="35" borderId="23" xfId="0" applyNumberFormat="1" applyFont="1" applyFill="1" applyBorder="1" applyAlignment="1">
      <alignment horizontal="left" vertical="top"/>
    </xf>
    <xf numFmtId="184" fontId="16" fillId="35" borderId="32" xfId="0" applyNumberFormat="1" applyFont="1" applyFill="1" applyBorder="1" applyAlignment="1">
      <alignment horizontal="left" vertical="top"/>
    </xf>
    <xf numFmtId="184" fontId="18" fillId="0" borderId="24" xfId="0" applyNumberFormat="1" applyFont="1" applyFill="1" applyBorder="1" applyAlignment="1">
      <alignment horizontal="left" vertical="top" wrapText="1"/>
    </xf>
    <xf numFmtId="184" fontId="18" fillId="0" borderId="23" xfId="0" applyNumberFormat="1" applyFont="1" applyFill="1" applyBorder="1" applyAlignment="1">
      <alignment horizontal="left" vertical="top" wrapText="1"/>
    </xf>
    <xf numFmtId="184" fontId="18" fillId="0" borderId="32" xfId="0" applyNumberFormat="1" applyFont="1" applyFill="1" applyBorder="1" applyAlignment="1">
      <alignment horizontal="left" vertical="top" wrapText="1"/>
    </xf>
    <xf numFmtId="184" fontId="18" fillId="0" borderId="18" xfId="0" applyNumberFormat="1" applyFont="1" applyFill="1" applyBorder="1" applyAlignment="1">
      <alignment horizontal="left" vertical="top" wrapText="1"/>
    </xf>
    <xf numFmtId="184" fontId="18" fillId="0" borderId="10" xfId="0" applyNumberFormat="1" applyFont="1" applyFill="1" applyBorder="1" applyAlignment="1">
      <alignment horizontal="left" vertical="top" wrapText="1"/>
    </xf>
    <xf numFmtId="184" fontId="18" fillId="0" borderId="14" xfId="0" applyNumberFormat="1" applyFont="1" applyFill="1" applyBorder="1" applyAlignment="1">
      <alignment horizontal="left" vertical="top" wrapText="1"/>
    </xf>
    <xf numFmtId="184" fontId="16" fillId="35" borderId="49" xfId="0" applyNumberFormat="1" applyFont="1" applyFill="1" applyBorder="1" applyAlignment="1">
      <alignment horizontal="left" vertical="center"/>
    </xf>
    <xf numFmtId="184" fontId="16" fillId="35" borderId="38" xfId="0" applyNumberFormat="1" applyFont="1" applyFill="1" applyBorder="1" applyAlignment="1">
      <alignment horizontal="left" vertical="center"/>
    </xf>
    <xf numFmtId="184" fontId="16" fillId="35" borderId="19" xfId="0" applyNumberFormat="1" applyFont="1" applyFill="1" applyBorder="1" applyAlignment="1">
      <alignment horizontal="left" vertical="center"/>
    </xf>
    <xf numFmtId="184" fontId="17" fillId="0" borderId="15" xfId="0" applyNumberFormat="1" applyFont="1" applyFill="1" applyBorder="1" applyAlignment="1">
      <alignment horizontal="left" vertical="top" wrapText="1"/>
    </xf>
    <xf numFmtId="184" fontId="17" fillId="0" borderId="20" xfId="0" applyNumberFormat="1" applyFont="1" applyFill="1" applyBorder="1" applyAlignment="1">
      <alignment horizontal="left" vertical="top" wrapText="1"/>
    </xf>
    <xf numFmtId="184" fontId="17" fillId="0" borderId="13" xfId="0" applyNumberFormat="1" applyFont="1" applyFill="1" applyBorder="1" applyAlignment="1">
      <alignment horizontal="left" vertical="top" wrapText="1"/>
    </xf>
    <xf numFmtId="184" fontId="17" fillId="0" borderId="16" xfId="0" applyNumberFormat="1" applyFont="1" applyFill="1" applyBorder="1" applyAlignment="1">
      <alignment horizontal="left" vertical="top" wrapText="1"/>
    </xf>
    <xf numFmtId="184" fontId="17" fillId="0" borderId="0" xfId="0" applyNumberFormat="1" applyFont="1" applyFill="1" applyBorder="1" applyAlignment="1">
      <alignment horizontal="left" vertical="top" wrapText="1"/>
    </xf>
    <xf numFmtId="184" fontId="17" fillId="0" borderId="17" xfId="0" applyNumberFormat="1" applyFont="1" applyFill="1" applyBorder="1" applyAlignment="1">
      <alignment horizontal="left" vertical="top" wrapText="1"/>
    </xf>
    <xf numFmtId="184" fontId="16" fillId="38" borderId="15" xfId="0" applyNumberFormat="1" applyFont="1" applyFill="1" applyBorder="1" applyAlignment="1">
      <alignment horizontal="left" vertical="center"/>
    </xf>
    <xf numFmtId="184" fontId="16" fillId="38" borderId="20" xfId="0" applyNumberFormat="1" applyFont="1" applyFill="1" applyBorder="1" applyAlignment="1">
      <alignment horizontal="left" vertical="center"/>
    </xf>
    <xf numFmtId="184" fontId="16" fillId="38" borderId="13" xfId="0" applyNumberFormat="1" applyFont="1" applyFill="1" applyBorder="1" applyAlignment="1">
      <alignment horizontal="left" vertical="center"/>
    </xf>
    <xf numFmtId="184" fontId="16" fillId="38" borderId="18" xfId="0" applyNumberFormat="1" applyFont="1" applyFill="1" applyBorder="1" applyAlignment="1">
      <alignment horizontal="left" vertical="center"/>
    </xf>
    <xf numFmtId="184" fontId="16" fillId="38" borderId="10" xfId="0" applyNumberFormat="1" applyFont="1" applyFill="1" applyBorder="1" applyAlignment="1">
      <alignment horizontal="left" vertical="center"/>
    </xf>
    <xf numFmtId="184" fontId="16" fillId="38" borderId="14" xfId="0" applyNumberFormat="1" applyFont="1" applyFill="1" applyBorder="1" applyAlignment="1">
      <alignment horizontal="left" vertical="center"/>
    </xf>
    <xf numFmtId="184" fontId="16" fillId="38" borderId="15" xfId="0" applyNumberFormat="1" applyFont="1" applyFill="1" applyBorder="1" applyAlignment="1">
      <alignment vertical="center" wrapText="1"/>
    </xf>
    <xf numFmtId="184" fontId="16" fillId="38" borderId="20" xfId="0" applyNumberFormat="1" applyFont="1" applyFill="1" applyBorder="1" applyAlignment="1">
      <alignment vertical="center" wrapText="1"/>
    </xf>
    <xf numFmtId="184" fontId="16" fillId="38" borderId="13" xfId="0" applyNumberFormat="1" applyFont="1" applyFill="1" applyBorder="1" applyAlignment="1">
      <alignment vertical="center" wrapText="1"/>
    </xf>
    <xf numFmtId="184" fontId="16" fillId="38" borderId="18" xfId="0" applyNumberFormat="1" applyFont="1" applyFill="1" applyBorder="1" applyAlignment="1">
      <alignment vertical="center" wrapText="1"/>
    </xf>
    <xf numFmtId="184" fontId="16" fillId="38" borderId="10" xfId="0" applyNumberFormat="1" applyFont="1" applyFill="1" applyBorder="1" applyAlignment="1">
      <alignment vertical="center" wrapText="1"/>
    </xf>
    <xf numFmtId="184" fontId="16" fillId="38" borderId="14" xfId="0" applyNumberFormat="1" applyFont="1" applyFill="1" applyBorder="1" applyAlignment="1">
      <alignment vertical="center" wrapText="1"/>
    </xf>
    <xf numFmtId="184" fontId="1" fillId="0" borderId="16" xfId="0" applyNumberFormat="1" applyFont="1" applyFill="1" applyBorder="1" applyAlignment="1">
      <alignment horizontal="left" vertical="top"/>
    </xf>
    <xf numFmtId="184" fontId="1" fillId="0" borderId="0" xfId="0" applyNumberFormat="1" applyFont="1" applyFill="1" applyBorder="1" applyAlignment="1">
      <alignment horizontal="left" vertical="top"/>
    </xf>
    <xf numFmtId="184" fontId="1" fillId="0" borderId="17" xfId="0" applyNumberFormat="1" applyFont="1" applyFill="1" applyBorder="1" applyAlignment="1">
      <alignment horizontal="left" vertical="top"/>
    </xf>
    <xf numFmtId="184" fontId="1" fillId="0" borderId="18" xfId="0" applyNumberFormat="1" applyFont="1" applyFill="1" applyBorder="1" applyAlignment="1">
      <alignment horizontal="left" vertical="top"/>
    </xf>
    <xf numFmtId="184" fontId="1" fillId="0" borderId="10" xfId="0" applyNumberFormat="1" applyFont="1" applyFill="1" applyBorder="1" applyAlignment="1">
      <alignment horizontal="left" vertical="top"/>
    </xf>
    <xf numFmtId="184" fontId="1" fillId="0" borderId="14" xfId="0" applyNumberFormat="1" applyFont="1" applyFill="1" applyBorder="1" applyAlignment="1">
      <alignment horizontal="left" vertical="top"/>
    </xf>
    <xf numFmtId="184" fontId="16" fillId="35" borderId="15" xfId="0" applyNumberFormat="1" applyFont="1" applyFill="1" applyBorder="1" applyAlignment="1">
      <alignment horizontal="left" vertical="center" wrapText="1"/>
    </xf>
    <xf numFmtId="184" fontId="16" fillId="38" borderId="16" xfId="0" applyNumberFormat="1" applyFont="1" applyFill="1" applyBorder="1" applyAlignment="1">
      <alignment vertical="center"/>
    </xf>
    <xf numFmtId="184" fontId="16" fillId="38" borderId="0" xfId="0" applyNumberFormat="1" applyFont="1" applyFill="1" applyBorder="1" applyAlignment="1">
      <alignment vertical="center"/>
    </xf>
    <xf numFmtId="184" fontId="16" fillId="38" borderId="17" xfId="0" applyNumberFormat="1" applyFont="1" applyFill="1" applyBorder="1" applyAlignment="1">
      <alignment vertical="center"/>
    </xf>
    <xf numFmtId="184" fontId="16" fillId="35" borderId="15" xfId="0" applyNumberFormat="1" applyFont="1" applyFill="1" applyBorder="1" applyAlignment="1">
      <alignment vertical="top" wrapText="1"/>
    </xf>
    <xf numFmtId="184" fontId="16" fillId="35" borderId="20" xfId="0" applyNumberFormat="1" applyFont="1" applyFill="1" applyBorder="1" applyAlignment="1">
      <alignment vertical="top" wrapText="1"/>
    </xf>
    <xf numFmtId="184" fontId="16" fillId="35" borderId="13" xfId="0" applyNumberFormat="1" applyFont="1" applyFill="1" applyBorder="1" applyAlignment="1">
      <alignment vertical="top" wrapText="1"/>
    </xf>
    <xf numFmtId="184" fontId="16" fillId="35" borderId="16" xfId="0" applyNumberFormat="1" applyFont="1" applyFill="1" applyBorder="1" applyAlignment="1">
      <alignment vertical="top" wrapText="1"/>
    </xf>
    <xf numFmtId="184" fontId="16" fillId="35" borderId="0" xfId="0" applyNumberFormat="1" applyFont="1" applyFill="1" applyBorder="1" applyAlignment="1">
      <alignment vertical="top" wrapText="1"/>
    </xf>
    <xf numFmtId="184" fontId="16" fillId="35" borderId="17" xfId="0" applyNumberFormat="1" applyFont="1" applyFill="1" applyBorder="1" applyAlignment="1">
      <alignment vertical="top" wrapText="1"/>
    </xf>
    <xf numFmtId="184" fontId="18" fillId="35" borderId="16" xfId="0" applyNumberFormat="1" applyFont="1" applyFill="1" applyBorder="1" applyAlignment="1">
      <alignment vertical="center"/>
    </xf>
    <xf numFmtId="184" fontId="18" fillId="35" borderId="0" xfId="0" applyNumberFormat="1" applyFont="1" applyFill="1" applyBorder="1" applyAlignment="1">
      <alignment vertical="center"/>
    </xf>
    <xf numFmtId="184" fontId="18" fillId="35" borderId="17" xfId="0" applyNumberFormat="1" applyFont="1" applyFill="1" applyBorder="1" applyAlignment="1">
      <alignment vertical="center"/>
    </xf>
    <xf numFmtId="0" fontId="6" fillId="0" borderId="20"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6</xdr:row>
      <xdr:rowOff>28575</xdr:rowOff>
    </xdr:from>
    <xdr:to>
      <xdr:col>2</xdr:col>
      <xdr:colOff>200025</xdr:colOff>
      <xdr:row>6</xdr:row>
      <xdr:rowOff>142875</xdr:rowOff>
    </xdr:to>
    <xdr:pic>
      <xdr:nvPicPr>
        <xdr:cNvPr id="1" name="Picture 3" descr="folder_01"/>
        <xdr:cNvPicPr preferRelativeResize="1">
          <a:picLocks noChangeAspect="1"/>
        </xdr:cNvPicPr>
      </xdr:nvPicPr>
      <xdr:blipFill>
        <a:blip r:embed="rId1"/>
        <a:stretch>
          <a:fillRect/>
        </a:stretch>
      </xdr:blipFill>
      <xdr:spPr>
        <a:xfrm>
          <a:off x="495300" y="1276350"/>
          <a:ext cx="104775" cy="114300"/>
        </a:xfrm>
        <a:prstGeom prst="rect">
          <a:avLst/>
        </a:prstGeom>
        <a:noFill/>
        <a:ln w="9525" cmpd="sng">
          <a:noFill/>
        </a:ln>
      </xdr:spPr>
    </xdr:pic>
    <xdr:clientData/>
  </xdr:twoCellAnchor>
  <xdr:twoCellAnchor editAs="oneCell">
    <xdr:from>
      <xdr:col>2</xdr:col>
      <xdr:colOff>104775</xdr:colOff>
      <xdr:row>4</xdr:row>
      <xdr:rowOff>19050</xdr:rowOff>
    </xdr:from>
    <xdr:to>
      <xdr:col>2</xdr:col>
      <xdr:colOff>200025</xdr:colOff>
      <xdr:row>4</xdr:row>
      <xdr:rowOff>152400</xdr:rowOff>
    </xdr:to>
    <xdr:pic>
      <xdr:nvPicPr>
        <xdr:cNvPr id="2" name="Picture 7" descr="cd_04"/>
        <xdr:cNvPicPr preferRelativeResize="1">
          <a:picLocks noChangeAspect="1"/>
        </xdr:cNvPicPr>
      </xdr:nvPicPr>
      <xdr:blipFill>
        <a:blip r:embed="rId2"/>
        <a:stretch>
          <a:fillRect/>
        </a:stretch>
      </xdr:blipFill>
      <xdr:spPr>
        <a:xfrm>
          <a:off x="504825" y="923925"/>
          <a:ext cx="95250" cy="133350"/>
        </a:xfrm>
        <a:prstGeom prst="rect">
          <a:avLst/>
        </a:prstGeom>
        <a:noFill/>
        <a:ln w="9525" cmpd="sng">
          <a:noFill/>
        </a:ln>
      </xdr:spPr>
    </xdr:pic>
    <xdr:clientData/>
  </xdr:twoCellAnchor>
  <xdr:twoCellAnchor editAs="oneCell">
    <xdr:from>
      <xdr:col>3</xdr:col>
      <xdr:colOff>85725</xdr:colOff>
      <xdr:row>10</xdr:row>
      <xdr:rowOff>28575</xdr:rowOff>
    </xdr:from>
    <xdr:to>
      <xdr:col>3</xdr:col>
      <xdr:colOff>190500</xdr:colOff>
      <xdr:row>10</xdr:row>
      <xdr:rowOff>142875</xdr:rowOff>
    </xdr:to>
    <xdr:pic>
      <xdr:nvPicPr>
        <xdr:cNvPr id="3" name="Picture 10" descr="folder_01"/>
        <xdr:cNvPicPr preferRelativeResize="1">
          <a:picLocks noChangeAspect="1"/>
        </xdr:cNvPicPr>
      </xdr:nvPicPr>
      <xdr:blipFill>
        <a:blip r:embed="rId1"/>
        <a:stretch>
          <a:fillRect/>
        </a:stretch>
      </xdr:blipFill>
      <xdr:spPr>
        <a:xfrm>
          <a:off x="685800" y="1962150"/>
          <a:ext cx="104775" cy="114300"/>
        </a:xfrm>
        <a:prstGeom prst="rect">
          <a:avLst/>
        </a:prstGeom>
        <a:noFill/>
        <a:ln w="9525" cmpd="sng">
          <a:noFill/>
        </a:ln>
      </xdr:spPr>
    </xdr:pic>
    <xdr:clientData/>
  </xdr:twoCellAnchor>
  <xdr:twoCellAnchor editAs="oneCell">
    <xdr:from>
      <xdr:col>2</xdr:col>
      <xdr:colOff>95250</xdr:colOff>
      <xdr:row>13</xdr:row>
      <xdr:rowOff>28575</xdr:rowOff>
    </xdr:from>
    <xdr:to>
      <xdr:col>2</xdr:col>
      <xdr:colOff>200025</xdr:colOff>
      <xdr:row>13</xdr:row>
      <xdr:rowOff>142875</xdr:rowOff>
    </xdr:to>
    <xdr:pic>
      <xdr:nvPicPr>
        <xdr:cNvPr id="4" name="Picture 3" descr="folder_01"/>
        <xdr:cNvPicPr preferRelativeResize="1">
          <a:picLocks noChangeAspect="1"/>
        </xdr:cNvPicPr>
      </xdr:nvPicPr>
      <xdr:blipFill>
        <a:blip r:embed="rId1"/>
        <a:stretch>
          <a:fillRect/>
        </a:stretch>
      </xdr:blipFill>
      <xdr:spPr>
        <a:xfrm>
          <a:off x="495300" y="2476500"/>
          <a:ext cx="104775" cy="114300"/>
        </a:xfrm>
        <a:prstGeom prst="rect">
          <a:avLst/>
        </a:prstGeom>
        <a:noFill/>
        <a:ln w="9525" cmpd="sng">
          <a:noFill/>
        </a:ln>
      </xdr:spPr>
    </xdr:pic>
    <xdr:clientData/>
  </xdr:twoCellAnchor>
  <xdr:twoCellAnchor editAs="oneCell">
    <xdr:from>
      <xdr:col>3</xdr:col>
      <xdr:colOff>85725</xdr:colOff>
      <xdr:row>15</xdr:row>
      <xdr:rowOff>28575</xdr:rowOff>
    </xdr:from>
    <xdr:to>
      <xdr:col>3</xdr:col>
      <xdr:colOff>190500</xdr:colOff>
      <xdr:row>15</xdr:row>
      <xdr:rowOff>142875</xdr:rowOff>
    </xdr:to>
    <xdr:pic>
      <xdr:nvPicPr>
        <xdr:cNvPr id="5" name="Picture 10" descr="folder_01"/>
        <xdr:cNvPicPr preferRelativeResize="1">
          <a:picLocks noChangeAspect="1"/>
        </xdr:cNvPicPr>
      </xdr:nvPicPr>
      <xdr:blipFill>
        <a:blip r:embed="rId1"/>
        <a:stretch>
          <a:fillRect/>
        </a:stretch>
      </xdr:blipFill>
      <xdr:spPr>
        <a:xfrm>
          <a:off x="685800" y="2819400"/>
          <a:ext cx="104775" cy="114300"/>
        </a:xfrm>
        <a:prstGeom prst="rect">
          <a:avLst/>
        </a:prstGeom>
        <a:noFill/>
        <a:ln w="9525" cmpd="sng">
          <a:noFill/>
        </a:ln>
      </xdr:spPr>
    </xdr:pic>
    <xdr:clientData/>
  </xdr:twoCellAnchor>
  <xdr:twoCellAnchor editAs="oneCell">
    <xdr:from>
      <xdr:col>2</xdr:col>
      <xdr:colOff>95250</xdr:colOff>
      <xdr:row>20</xdr:row>
      <xdr:rowOff>28575</xdr:rowOff>
    </xdr:from>
    <xdr:to>
      <xdr:col>2</xdr:col>
      <xdr:colOff>200025</xdr:colOff>
      <xdr:row>20</xdr:row>
      <xdr:rowOff>142875</xdr:rowOff>
    </xdr:to>
    <xdr:pic>
      <xdr:nvPicPr>
        <xdr:cNvPr id="6" name="Picture 3" descr="folder_01"/>
        <xdr:cNvPicPr preferRelativeResize="1">
          <a:picLocks noChangeAspect="1"/>
        </xdr:cNvPicPr>
      </xdr:nvPicPr>
      <xdr:blipFill>
        <a:blip r:embed="rId1"/>
        <a:stretch>
          <a:fillRect/>
        </a:stretch>
      </xdr:blipFill>
      <xdr:spPr>
        <a:xfrm>
          <a:off x="495300" y="3676650"/>
          <a:ext cx="104775" cy="114300"/>
        </a:xfrm>
        <a:prstGeom prst="rect">
          <a:avLst/>
        </a:prstGeom>
        <a:noFill/>
        <a:ln w="9525" cmpd="sng">
          <a:noFill/>
        </a:ln>
      </xdr:spPr>
    </xdr:pic>
    <xdr:clientData/>
  </xdr:twoCellAnchor>
  <xdr:twoCellAnchor editAs="oneCell">
    <xdr:from>
      <xdr:col>3</xdr:col>
      <xdr:colOff>85725</xdr:colOff>
      <xdr:row>22</xdr:row>
      <xdr:rowOff>28575</xdr:rowOff>
    </xdr:from>
    <xdr:to>
      <xdr:col>3</xdr:col>
      <xdr:colOff>190500</xdr:colOff>
      <xdr:row>22</xdr:row>
      <xdr:rowOff>142875</xdr:rowOff>
    </xdr:to>
    <xdr:pic>
      <xdr:nvPicPr>
        <xdr:cNvPr id="7" name="Picture 10" descr="folder_01"/>
        <xdr:cNvPicPr preferRelativeResize="1">
          <a:picLocks noChangeAspect="1"/>
        </xdr:cNvPicPr>
      </xdr:nvPicPr>
      <xdr:blipFill>
        <a:blip r:embed="rId1"/>
        <a:stretch>
          <a:fillRect/>
        </a:stretch>
      </xdr:blipFill>
      <xdr:spPr>
        <a:xfrm>
          <a:off x="685800" y="4019550"/>
          <a:ext cx="104775" cy="114300"/>
        </a:xfrm>
        <a:prstGeom prst="rect">
          <a:avLst/>
        </a:prstGeom>
        <a:noFill/>
        <a:ln w="9525" cmpd="sng">
          <a:noFill/>
        </a:ln>
      </xdr:spPr>
    </xdr:pic>
    <xdr:clientData/>
  </xdr:twoCellAnchor>
  <xdr:twoCellAnchor editAs="oneCell">
    <xdr:from>
      <xdr:col>2</xdr:col>
      <xdr:colOff>95250</xdr:colOff>
      <xdr:row>25</xdr:row>
      <xdr:rowOff>28575</xdr:rowOff>
    </xdr:from>
    <xdr:to>
      <xdr:col>2</xdr:col>
      <xdr:colOff>200025</xdr:colOff>
      <xdr:row>25</xdr:row>
      <xdr:rowOff>142875</xdr:rowOff>
    </xdr:to>
    <xdr:pic>
      <xdr:nvPicPr>
        <xdr:cNvPr id="8" name="Picture 3" descr="folder_01"/>
        <xdr:cNvPicPr preferRelativeResize="1">
          <a:picLocks noChangeAspect="1"/>
        </xdr:cNvPicPr>
      </xdr:nvPicPr>
      <xdr:blipFill>
        <a:blip r:embed="rId1"/>
        <a:stretch>
          <a:fillRect/>
        </a:stretch>
      </xdr:blipFill>
      <xdr:spPr>
        <a:xfrm>
          <a:off x="495300" y="4533900"/>
          <a:ext cx="104775" cy="114300"/>
        </a:xfrm>
        <a:prstGeom prst="rect">
          <a:avLst/>
        </a:prstGeom>
        <a:noFill/>
        <a:ln w="9525" cmpd="sng">
          <a:noFill/>
        </a:ln>
      </xdr:spPr>
    </xdr:pic>
    <xdr:clientData/>
  </xdr:twoCellAnchor>
  <xdr:twoCellAnchor editAs="oneCell">
    <xdr:from>
      <xdr:col>2</xdr:col>
      <xdr:colOff>95250</xdr:colOff>
      <xdr:row>46</xdr:row>
      <xdr:rowOff>28575</xdr:rowOff>
    </xdr:from>
    <xdr:to>
      <xdr:col>2</xdr:col>
      <xdr:colOff>200025</xdr:colOff>
      <xdr:row>46</xdr:row>
      <xdr:rowOff>142875</xdr:rowOff>
    </xdr:to>
    <xdr:pic>
      <xdr:nvPicPr>
        <xdr:cNvPr id="9" name="Picture 3" descr="folder_01"/>
        <xdr:cNvPicPr preferRelativeResize="1">
          <a:picLocks noChangeAspect="1"/>
        </xdr:cNvPicPr>
      </xdr:nvPicPr>
      <xdr:blipFill>
        <a:blip r:embed="rId1"/>
        <a:stretch>
          <a:fillRect/>
        </a:stretch>
      </xdr:blipFill>
      <xdr:spPr>
        <a:xfrm>
          <a:off x="495300" y="8134350"/>
          <a:ext cx="104775" cy="114300"/>
        </a:xfrm>
        <a:prstGeom prst="rect">
          <a:avLst/>
        </a:prstGeom>
        <a:noFill/>
        <a:ln w="9525" cmpd="sng">
          <a:noFill/>
        </a:ln>
      </xdr:spPr>
    </xdr:pic>
    <xdr:clientData/>
  </xdr:twoCellAnchor>
  <xdr:twoCellAnchor editAs="oneCell">
    <xdr:from>
      <xdr:col>3</xdr:col>
      <xdr:colOff>85725</xdr:colOff>
      <xdr:row>48</xdr:row>
      <xdr:rowOff>28575</xdr:rowOff>
    </xdr:from>
    <xdr:to>
      <xdr:col>3</xdr:col>
      <xdr:colOff>190500</xdr:colOff>
      <xdr:row>48</xdr:row>
      <xdr:rowOff>142875</xdr:rowOff>
    </xdr:to>
    <xdr:pic>
      <xdr:nvPicPr>
        <xdr:cNvPr id="10" name="Picture 10" descr="folder_01"/>
        <xdr:cNvPicPr preferRelativeResize="1">
          <a:picLocks noChangeAspect="1"/>
        </xdr:cNvPicPr>
      </xdr:nvPicPr>
      <xdr:blipFill>
        <a:blip r:embed="rId1"/>
        <a:stretch>
          <a:fillRect/>
        </a:stretch>
      </xdr:blipFill>
      <xdr:spPr>
        <a:xfrm>
          <a:off x="685800" y="8477250"/>
          <a:ext cx="104775" cy="114300"/>
        </a:xfrm>
        <a:prstGeom prst="rect">
          <a:avLst/>
        </a:prstGeom>
        <a:noFill/>
        <a:ln w="9525" cmpd="sng">
          <a:noFill/>
        </a:ln>
      </xdr:spPr>
    </xdr:pic>
    <xdr:clientData/>
  </xdr:twoCellAnchor>
  <xdr:twoCellAnchor editAs="oneCell">
    <xdr:from>
      <xdr:col>3</xdr:col>
      <xdr:colOff>85725</xdr:colOff>
      <xdr:row>50</xdr:row>
      <xdr:rowOff>28575</xdr:rowOff>
    </xdr:from>
    <xdr:to>
      <xdr:col>3</xdr:col>
      <xdr:colOff>190500</xdr:colOff>
      <xdr:row>50</xdr:row>
      <xdr:rowOff>142875</xdr:rowOff>
    </xdr:to>
    <xdr:pic>
      <xdr:nvPicPr>
        <xdr:cNvPr id="11" name="Picture 10" descr="folder_01"/>
        <xdr:cNvPicPr preferRelativeResize="1">
          <a:picLocks noChangeAspect="1"/>
        </xdr:cNvPicPr>
      </xdr:nvPicPr>
      <xdr:blipFill>
        <a:blip r:embed="rId1"/>
        <a:stretch>
          <a:fillRect/>
        </a:stretch>
      </xdr:blipFill>
      <xdr:spPr>
        <a:xfrm>
          <a:off x="685800" y="8820150"/>
          <a:ext cx="104775" cy="114300"/>
        </a:xfrm>
        <a:prstGeom prst="rect">
          <a:avLst/>
        </a:prstGeom>
        <a:noFill/>
        <a:ln w="9525" cmpd="sng">
          <a:noFill/>
        </a:ln>
      </xdr:spPr>
    </xdr:pic>
    <xdr:clientData/>
  </xdr:twoCellAnchor>
  <xdr:twoCellAnchor editAs="oneCell">
    <xdr:from>
      <xdr:col>2</xdr:col>
      <xdr:colOff>95250</xdr:colOff>
      <xdr:row>52</xdr:row>
      <xdr:rowOff>28575</xdr:rowOff>
    </xdr:from>
    <xdr:to>
      <xdr:col>2</xdr:col>
      <xdr:colOff>200025</xdr:colOff>
      <xdr:row>52</xdr:row>
      <xdr:rowOff>142875</xdr:rowOff>
    </xdr:to>
    <xdr:pic>
      <xdr:nvPicPr>
        <xdr:cNvPr id="12" name="Picture 3" descr="folder_01"/>
        <xdr:cNvPicPr preferRelativeResize="1">
          <a:picLocks noChangeAspect="1"/>
        </xdr:cNvPicPr>
      </xdr:nvPicPr>
      <xdr:blipFill>
        <a:blip r:embed="rId1"/>
        <a:stretch>
          <a:fillRect/>
        </a:stretch>
      </xdr:blipFill>
      <xdr:spPr>
        <a:xfrm>
          <a:off x="495300" y="9163050"/>
          <a:ext cx="104775" cy="114300"/>
        </a:xfrm>
        <a:prstGeom prst="rect">
          <a:avLst/>
        </a:prstGeom>
        <a:noFill/>
        <a:ln w="9525" cmpd="sng">
          <a:noFill/>
        </a:ln>
      </xdr:spPr>
    </xdr:pic>
    <xdr:clientData/>
  </xdr:twoCellAnchor>
  <xdr:twoCellAnchor editAs="oneCell">
    <xdr:from>
      <xdr:col>3</xdr:col>
      <xdr:colOff>85725</xdr:colOff>
      <xdr:row>54</xdr:row>
      <xdr:rowOff>28575</xdr:rowOff>
    </xdr:from>
    <xdr:to>
      <xdr:col>3</xdr:col>
      <xdr:colOff>190500</xdr:colOff>
      <xdr:row>54</xdr:row>
      <xdr:rowOff>142875</xdr:rowOff>
    </xdr:to>
    <xdr:pic>
      <xdr:nvPicPr>
        <xdr:cNvPr id="13" name="Picture 10" descr="folder_01"/>
        <xdr:cNvPicPr preferRelativeResize="1">
          <a:picLocks noChangeAspect="1"/>
        </xdr:cNvPicPr>
      </xdr:nvPicPr>
      <xdr:blipFill>
        <a:blip r:embed="rId1"/>
        <a:stretch>
          <a:fillRect/>
        </a:stretch>
      </xdr:blipFill>
      <xdr:spPr>
        <a:xfrm>
          <a:off x="685800" y="9505950"/>
          <a:ext cx="104775" cy="114300"/>
        </a:xfrm>
        <a:prstGeom prst="rect">
          <a:avLst/>
        </a:prstGeom>
        <a:noFill/>
        <a:ln w="9525" cmpd="sng">
          <a:noFill/>
        </a:ln>
      </xdr:spPr>
    </xdr:pic>
    <xdr:clientData/>
  </xdr:twoCellAnchor>
  <xdr:twoCellAnchor editAs="oneCell">
    <xdr:from>
      <xdr:col>3</xdr:col>
      <xdr:colOff>85725</xdr:colOff>
      <xdr:row>56</xdr:row>
      <xdr:rowOff>28575</xdr:rowOff>
    </xdr:from>
    <xdr:to>
      <xdr:col>3</xdr:col>
      <xdr:colOff>190500</xdr:colOff>
      <xdr:row>56</xdr:row>
      <xdr:rowOff>142875</xdr:rowOff>
    </xdr:to>
    <xdr:pic>
      <xdr:nvPicPr>
        <xdr:cNvPr id="14" name="Picture 10" descr="folder_01"/>
        <xdr:cNvPicPr preferRelativeResize="1">
          <a:picLocks noChangeAspect="1"/>
        </xdr:cNvPicPr>
      </xdr:nvPicPr>
      <xdr:blipFill>
        <a:blip r:embed="rId1"/>
        <a:stretch>
          <a:fillRect/>
        </a:stretch>
      </xdr:blipFill>
      <xdr:spPr>
        <a:xfrm>
          <a:off x="685800" y="9848850"/>
          <a:ext cx="104775" cy="114300"/>
        </a:xfrm>
        <a:prstGeom prst="rect">
          <a:avLst/>
        </a:prstGeom>
        <a:noFill/>
        <a:ln w="9525" cmpd="sng">
          <a:noFill/>
        </a:ln>
      </xdr:spPr>
    </xdr:pic>
    <xdr:clientData/>
  </xdr:twoCellAnchor>
  <xdr:twoCellAnchor editAs="oneCell">
    <xdr:from>
      <xdr:col>3</xdr:col>
      <xdr:colOff>85725</xdr:colOff>
      <xdr:row>58</xdr:row>
      <xdr:rowOff>28575</xdr:rowOff>
    </xdr:from>
    <xdr:to>
      <xdr:col>3</xdr:col>
      <xdr:colOff>190500</xdr:colOff>
      <xdr:row>58</xdr:row>
      <xdr:rowOff>142875</xdr:rowOff>
    </xdr:to>
    <xdr:pic>
      <xdr:nvPicPr>
        <xdr:cNvPr id="15" name="Picture 10" descr="folder_01"/>
        <xdr:cNvPicPr preferRelativeResize="1">
          <a:picLocks noChangeAspect="1"/>
        </xdr:cNvPicPr>
      </xdr:nvPicPr>
      <xdr:blipFill>
        <a:blip r:embed="rId1"/>
        <a:stretch>
          <a:fillRect/>
        </a:stretch>
      </xdr:blipFill>
      <xdr:spPr>
        <a:xfrm>
          <a:off x="685800" y="10191750"/>
          <a:ext cx="104775" cy="114300"/>
        </a:xfrm>
        <a:prstGeom prst="rect">
          <a:avLst/>
        </a:prstGeom>
        <a:noFill/>
        <a:ln w="9525" cmpd="sng">
          <a:noFill/>
        </a:ln>
      </xdr:spPr>
    </xdr:pic>
    <xdr:clientData/>
  </xdr:twoCellAnchor>
  <xdr:twoCellAnchor editAs="oneCell">
    <xdr:from>
      <xdr:col>3</xdr:col>
      <xdr:colOff>85725</xdr:colOff>
      <xdr:row>41</xdr:row>
      <xdr:rowOff>28575</xdr:rowOff>
    </xdr:from>
    <xdr:to>
      <xdr:col>3</xdr:col>
      <xdr:colOff>190500</xdr:colOff>
      <xdr:row>41</xdr:row>
      <xdr:rowOff>142875</xdr:rowOff>
    </xdr:to>
    <xdr:pic>
      <xdr:nvPicPr>
        <xdr:cNvPr id="16" name="Picture 10" descr="folder_01"/>
        <xdr:cNvPicPr preferRelativeResize="1">
          <a:picLocks noChangeAspect="1"/>
        </xdr:cNvPicPr>
      </xdr:nvPicPr>
      <xdr:blipFill>
        <a:blip r:embed="rId1"/>
        <a:stretch>
          <a:fillRect/>
        </a:stretch>
      </xdr:blipFill>
      <xdr:spPr>
        <a:xfrm>
          <a:off x="685800" y="7277100"/>
          <a:ext cx="104775" cy="114300"/>
        </a:xfrm>
        <a:prstGeom prst="rect">
          <a:avLst/>
        </a:prstGeom>
        <a:noFill/>
        <a:ln w="9525" cmpd="sng">
          <a:noFill/>
        </a:ln>
      </xdr:spPr>
    </xdr:pic>
    <xdr:clientData/>
  </xdr:twoCellAnchor>
  <xdr:twoCellAnchor editAs="oneCell">
    <xdr:from>
      <xdr:col>2</xdr:col>
      <xdr:colOff>95250</xdr:colOff>
      <xdr:row>60</xdr:row>
      <xdr:rowOff>28575</xdr:rowOff>
    </xdr:from>
    <xdr:to>
      <xdr:col>2</xdr:col>
      <xdr:colOff>200025</xdr:colOff>
      <xdr:row>60</xdr:row>
      <xdr:rowOff>142875</xdr:rowOff>
    </xdr:to>
    <xdr:pic>
      <xdr:nvPicPr>
        <xdr:cNvPr id="17" name="Picture 12" descr="folder_01"/>
        <xdr:cNvPicPr preferRelativeResize="1">
          <a:picLocks noChangeAspect="1"/>
        </xdr:cNvPicPr>
      </xdr:nvPicPr>
      <xdr:blipFill>
        <a:blip r:embed="rId1"/>
        <a:stretch>
          <a:fillRect/>
        </a:stretch>
      </xdr:blipFill>
      <xdr:spPr>
        <a:xfrm>
          <a:off x="495300" y="10534650"/>
          <a:ext cx="104775" cy="114300"/>
        </a:xfrm>
        <a:prstGeom prst="rect">
          <a:avLst/>
        </a:prstGeom>
        <a:noFill/>
        <a:ln w="9525" cmpd="sng">
          <a:noFill/>
        </a:ln>
      </xdr:spPr>
    </xdr:pic>
    <xdr:clientData/>
  </xdr:twoCellAnchor>
  <xdr:twoCellAnchor editAs="oneCell">
    <xdr:from>
      <xdr:col>3</xdr:col>
      <xdr:colOff>95250</xdr:colOff>
      <xdr:row>62</xdr:row>
      <xdr:rowOff>28575</xdr:rowOff>
    </xdr:from>
    <xdr:to>
      <xdr:col>3</xdr:col>
      <xdr:colOff>200025</xdr:colOff>
      <xdr:row>62</xdr:row>
      <xdr:rowOff>142875</xdr:rowOff>
    </xdr:to>
    <xdr:pic>
      <xdr:nvPicPr>
        <xdr:cNvPr id="18" name="Picture 13" descr="folder_01"/>
        <xdr:cNvPicPr preferRelativeResize="1">
          <a:picLocks noChangeAspect="1"/>
        </xdr:cNvPicPr>
      </xdr:nvPicPr>
      <xdr:blipFill>
        <a:blip r:embed="rId1"/>
        <a:stretch>
          <a:fillRect/>
        </a:stretch>
      </xdr:blipFill>
      <xdr:spPr>
        <a:xfrm>
          <a:off x="695325" y="10877550"/>
          <a:ext cx="104775" cy="114300"/>
        </a:xfrm>
        <a:prstGeom prst="rect">
          <a:avLst/>
        </a:prstGeom>
        <a:noFill/>
        <a:ln w="9525" cmpd="sng">
          <a:noFill/>
        </a:ln>
      </xdr:spPr>
    </xdr:pic>
    <xdr:clientData/>
  </xdr:twoCellAnchor>
  <xdr:twoCellAnchor editAs="oneCell">
    <xdr:from>
      <xdr:col>3</xdr:col>
      <xdr:colOff>95250</xdr:colOff>
      <xdr:row>65</xdr:row>
      <xdr:rowOff>28575</xdr:rowOff>
    </xdr:from>
    <xdr:to>
      <xdr:col>3</xdr:col>
      <xdr:colOff>200025</xdr:colOff>
      <xdr:row>65</xdr:row>
      <xdr:rowOff>142875</xdr:rowOff>
    </xdr:to>
    <xdr:pic>
      <xdr:nvPicPr>
        <xdr:cNvPr id="19" name="Picture 1305" descr="folder_01"/>
        <xdr:cNvPicPr preferRelativeResize="1">
          <a:picLocks noChangeAspect="1"/>
        </xdr:cNvPicPr>
      </xdr:nvPicPr>
      <xdr:blipFill>
        <a:blip r:embed="rId1"/>
        <a:stretch>
          <a:fillRect/>
        </a:stretch>
      </xdr:blipFill>
      <xdr:spPr>
        <a:xfrm>
          <a:off x="695325" y="11391900"/>
          <a:ext cx="104775" cy="114300"/>
        </a:xfrm>
        <a:prstGeom prst="rect">
          <a:avLst/>
        </a:prstGeom>
        <a:noFill/>
        <a:ln w="9525" cmpd="sng">
          <a:noFill/>
        </a:ln>
      </xdr:spPr>
    </xdr:pic>
    <xdr:clientData/>
  </xdr:twoCellAnchor>
  <xdr:twoCellAnchor editAs="oneCell">
    <xdr:from>
      <xdr:col>3</xdr:col>
      <xdr:colOff>95250</xdr:colOff>
      <xdr:row>68</xdr:row>
      <xdr:rowOff>28575</xdr:rowOff>
    </xdr:from>
    <xdr:to>
      <xdr:col>3</xdr:col>
      <xdr:colOff>200025</xdr:colOff>
      <xdr:row>68</xdr:row>
      <xdr:rowOff>142875</xdr:rowOff>
    </xdr:to>
    <xdr:pic>
      <xdr:nvPicPr>
        <xdr:cNvPr id="20" name="Picture 1306" descr="folder_01"/>
        <xdr:cNvPicPr preferRelativeResize="1">
          <a:picLocks noChangeAspect="1"/>
        </xdr:cNvPicPr>
      </xdr:nvPicPr>
      <xdr:blipFill>
        <a:blip r:embed="rId1"/>
        <a:stretch>
          <a:fillRect/>
        </a:stretch>
      </xdr:blipFill>
      <xdr:spPr>
        <a:xfrm>
          <a:off x="695325" y="11906250"/>
          <a:ext cx="104775" cy="114300"/>
        </a:xfrm>
        <a:prstGeom prst="rect">
          <a:avLst/>
        </a:prstGeom>
        <a:noFill/>
        <a:ln w="9525" cmpd="sng">
          <a:noFill/>
        </a:ln>
      </xdr:spPr>
    </xdr:pic>
    <xdr:clientData/>
  </xdr:twoCellAnchor>
  <xdr:twoCellAnchor editAs="oneCell">
    <xdr:from>
      <xdr:col>3</xdr:col>
      <xdr:colOff>95250</xdr:colOff>
      <xdr:row>71</xdr:row>
      <xdr:rowOff>28575</xdr:rowOff>
    </xdr:from>
    <xdr:to>
      <xdr:col>3</xdr:col>
      <xdr:colOff>200025</xdr:colOff>
      <xdr:row>71</xdr:row>
      <xdr:rowOff>142875</xdr:rowOff>
    </xdr:to>
    <xdr:pic>
      <xdr:nvPicPr>
        <xdr:cNvPr id="21" name="Picture 1307" descr="folder_01"/>
        <xdr:cNvPicPr preferRelativeResize="1">
          <a:picLocks noChangeAspect="1"/>
        </xdr:cNvPicPr>
      </xdr:nvPicPr>
      <xdr:blipFill>
        <a:blip r:embed="rId1"/>
        <a:stretch>
          <a:fillRect/>
        </a:stretch>
      </xdr:blipFill>
      <xdr:spPr>
        <a:xfrm>
          <a:off x="695325" y="12420600"/>
          <a:ext cx="104775" cy="114300"/>
        </a:xfrm>
        <a:prstGeom prst="rect">
          <a:avLst/>
        </a:prstGeom>
        <a:noFill/>
        <a:ln w="9525" cmpd="sng">
          <a:noFill/>
        </a:ln>
      </xdr:spPr>
    </xdr:pic>
    <xdr:clientData/>
  </xdr:twoCellAnchor>
  <xdr:twoCellAnchor editAs="oneCell">
    <xdr:from>
      <xdr:col>3</xdr:col>
      <xdr:colOff>95250</xdr:colOff>
      <xdr:row>77</xdr:row>
      <xdr:rowOff>28575</xdr:rowOff>
    </xdr:from>
    <xdr:to>
      <xdr:col>3</xdr:col>
      <xdr:colOff>200025</xdr:colOff>
      <xdr:row>77</xdr:row>
      <xdr:rowOff>142875</xdr:rowOff>
    </xdr:to>
    <xdr:pic>
      <xdr:nvPicPr>
        <xdr:cNvPr id="22" name="Picture 1308" descr="folder_01"/>
        <xdr:cNvPicPr preferRelativeResize="1">
          <a:picLocks noChangeAspect="1"/>
        </xdr:cNvPicPr>
      </xdr:nvPicPr>
      <xdr:blipFill>
        <a:blip r:embed="rId1"/>
        <a:stretch>
          <a:fillRect/>
        </a:stretch>
      </xdr:blipFill>
      <xdr:spPr>
        <a:xfrm>
          <a:off x="695325" y="13449300"/>
          <a:ext cx="104775" cy="114300"/>
        </a:xfrm>
        <a:prstGeom prst="rect">
          <a:avLst/>
        </a:prstGeom>
        <a:noFill/>
        <a:ln w="9525" cmpd="sng">
          <a:noFill/>
        </a:ln>
      </xdr:spPr>
    </xdr:pic>
    <xdr:clientData/>
  </xdr:twoCellAnchor>
  <xdr:twoCellAnchor editAs="oneCell">
    <xdr:from>
      <xdr:col>3</xdr:col>
      <xdr:colOff>95250</xdr:colOff>
      <xdr:row>74</xdr:row>
      <xdr:rowOff>28575</xdr:rowOff>
    </xdr:from>
    <xdr:to>
      <xdr:col>3</xdr:col>
      <xdr:colOff>200025</xdr:colOff>
      <xdr:row>74</xdr:row>
      <xdr:rowOff>142875</xdr:rowOff>
    </xdr:to>
    <xdr:pic>
      <xdr:nvPicPr>
        <xdr:cNvPr id="23" name="Picture 1309" descr="folder_01"/>
        <xdr:cNvPicPr preferRelativeResize="1">
          <a:picLocks noChangeAspect="1"/>
        </xdr:cNvPicPr>
      </xdr:nvPicPr>
      <xdr:blipFill>
        <a:blip r:embed="rId1"/>
        <a:stretch>
          <a:fillRect/>
        </a:stretch>
      </xdr:blipFill>
      <xdr:spPr>
        <a:xfrm>
          <a:off x="695325" y="12934950"/>
          <a:ext cx="104775"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6</xdr:row>
      <xdr:rowOff>28575</xdr:rowOff>
    </xdr:from>
    <xdr:to>
      <xdr:col>2</xdr:col>
      <xdr:colOff>200025</xdr:colOff>
      <xdr:row>6</xdr:row>
      <xdr:rowOff>142875</xdr:rowOff>
    </xdr:to>
    <xdr:pic>
      <xdr:nvPicPr>
        <xdr:cNvPr id="1" name="Picture 3" descr="folder_01"/>
        <xdr:cNvPicPr preferRelativeResize="1">
          <a:picLocks noChangeAspect="1"/>
        </xdr:cNvPicPr>
      </xdr:nvPicPr>
      <xdr:blipFill>
        <a:blip r:embed="rId1"/>
        <a:stretch>
          <a:fillRect/>
        </a:stretch>
      </xdr:blipFill>
      <xdr:spPr>
        <a:xfrm>
          <a:off x="495300" y="1276350"/>
          <a:ext cx="104775" cy="114300"/>
        </a:xfrm>
        <a:prstGeom prst="rect">
          <a:avLst/>
        </a:prstGeom>
        <a:noFill/>
        <a:ln w="9525" cmpd="sng">
          <a:noFill/>
        </a:ln>
      </xdr:spPr>
    </xdr:pic>
    <xdr:clientData/>
  </xdr:twoCellAnchor>
  <xdr:twoCellAnchor editAs="oneCell">
    <xdr:from>
      <xdr:col>2</xdr:col>
      <xdr:colOff>104775</xdr:colOff>
      <xdr:row>4</xdr:row>
      <xdr:rowOff>19050</xdr:rowOff>
    </xdr:from>
    <xdr:to>
      <xdr:col>2</xdr:col>
      <xdr:colOff>200025</xdr:colOff>
      <xdr:row>4</xdr:row>
      <xdr:rowOff>152400</xdr:rowOff>
    </xdr:to>
    <xdr:pic>
      <xdr:nvPicPr>
        <xdr:cNvPr id="2" name="Picture 7" descr="cd_04"/>
        <xdr:cNvPicPr preferRelativeResize="1">
          <a:picLocks noChangeAspect="1"/>
        </xdr:cNvPicPr>
      </xdr:nvPicPr>
      <xdr:blipFill>
        <a:blip r:embed="rId2"/>
        <a:stretch>
          <a:fillRect/>
        </a:stretch>
      </xdr:blipFill>
      <xdr:spPr>
        <a:xfrm>
          <a:off x="504825" y="923925"/>
          <a:ext cx="95250" cy="133350"/>
        </a:xfrm>
        <a:prstGeom prst="rect">
          <a:avLst/>
        </a:prstGeom>
        <a:noFill/>
        <a:ln w="9525" cmpd="sng">
          <a:noFill/>
        </a:ln>
      </xdr:spPr>
    </xdr:pic>
    <xdr:clientData/>
  </xdr:twoCellAnchor>
  <xdr:twoCellAnchor editAs="oneCell">
    <xdr:from>
      <xdr:col>3</xdr:col>
      <xdr:colOff>85725</xdr:colOff>
      <xdr:row>10</xdr:row>
      <xdr:rowOff>28575</xdr:rowOff>
    </xdr:from>
    <xdr:to>
      <xdr:col>3</xdr:col>
      <xdr:colOff>190500</xdr:colOff>
      <xdr:row>10</xdr:row>
      <xdr:rowOff>142875</xdr:rowOff>
    </xdr:to>
    <xdr:pic>
      <xdr:nvPicPr>
        <xdr:cNvPr id="3" name="Picture 10" descr="folder_01"/>
        <xdr:cNvPicPr preferRelativeResize="1">
          <a:picLocks noChangeAspect="1"/>
        </xdr:cNvPicPr>
      </xdr:nvPicPr>
      <xdr:blipFill>
        <a:blip r:embed="rId1"/>
        <a:stretch>
          <a:fillRect/>
        </a:stretch>
      </xdr:blipFill>
      <xdr:spPr>
        <a:xfrm>
          <a:off x="685800" y="1962150"/>
          <a:ext cx="104775" cy="114300"/>
        </a:xfrm>
        <a:prstGeom prst="rect">
          <a:avLst/>
        </a:prstGeom>
        <a:noFill/>
        <a:ln w="9525" cmpd="sng">
          <a:noFill/>
        </a:ln>
      </xdr:spPr>
    </xdr:pic>
    <xdr:clientData/>
  </xdr:twoCellAnchor>
  <xdr:twoCellAnchor editAs="oneCell">
    <xdr:from>
      <xdr:col>2</xdr:col>
      <xdr:colOff>95250</xdr:colOff>
      <xdr:row>13</xdr:row>
      <xdr:rowOff>28575</xdr:rowOff>
    </xdr:from>
    <xdr:to>
      <xdr:col>2</xdr:col>
      <xdr:colOff>200025</xdr:colOff>
      <xdr:row>13</xdr:row>
      <xdr:rowOff>142875</xdr:rowOff>
    </xdr:to>
    <xdr:pic>
      <xdr:nvPicPr>
        <xdr:cNvPr id="4" name="Picture 3" descr="folder_01"/>
        <xdr:cNvPicPr preferRelativeResize="1">
          <a:picLocks noChangeAspect="1"/>
        </xdr:cNvPicPr>
      </xdr:nvPicPr>
      <xdr:blipFill>
        <a:blip r:embed="rId1"/>
        <a:stretch>
          <a:fillRect/>
        </a:stretch>
      </xdr:blipFill>
      <xdr:spPr>
        <a:xfrm>
          <a:off x="495300" y="2476500"/>
          <a:ext cx="104775" cy="114300"/>
        </a:xfrm>
        <a:prstGeom prst="rect">
          <a:avLst/>
        </a:prstGeom>
        <a:noFill/>
        <a:ln w="9525" cmpd="sng">
          <a:noFill/>
        </a:ln>
      </xdr:spPr>
    </xdr:pic>
    <xdr:clientData/>
  </xdr:twoCellAnchor>
  <xdr:twoCellAnchor editAs="oneCell">
    <xdr:from>
      <xdr:col>3</xdr:col>
      <xdr:colOff>85725</xdr:colOff>
      <xdr:row>15</xdr:row>
      <xdr:rowOff>28575</xdr:rowOff>
    </xdr:from>
    <xdr:to>
      <xdr:col>3</xdr:col>
      <xdr:colOff>190500</xdr:colOff>
      <xdr:row>15</xdr:row>
      <xdr:rowOff>142875</xdr:rowOff>
    </xdr:to>
    <xdr:pic>
      <xdr:nvPicPr>
        <xdr:cNvPr id="5" name="Picture 10" descr="folder_01"/>
        <xdr:cNvPicPr preferRelativeResize="1">
          <a:picLocks noChangeAspect="1"/>
        </xdr:cNvPicPr>
      </xdr:nvPicPr>
      <xdr:blipFill>
        <a:blip r:embed="rId1"/>
        <a:stretch>
          <a:fillRect/>
        </a:stretch>
      </xdr:blipFill>
      <xdr:spPr>
        <a:xfrm>
          <a:off x="685800" y="2819400"/>
          <a:ext cx="104775" cy="114300"/>
        </a:xfrm>
        <a:prstGeom prst="rect">
          <a:avLst/>
        </a:prstGeom>
        <a:noFill/>
        <a:ln w="9525" cmpd="sng">
          <a:noFill/>
        </a:ln>
      </xdr:spPr>
    </xdr:pic>
    <xdr:clientData/>
  </xdr:twoCellAnchor>
  <xdr:twoCellAnchor editAs="oneCell">
    <xdr:from>
      <xdr:col>2</xdr:col>
      <xdr:colOff>95250</xdr:colOff>
      <xdr:row>20</xdr:row>
      <xdr:rowOff>28575</xdr:rowOff>
    </xdr:from>
    <xdr:to>
      <xdr:col>2</xdr:col>
      <xdr:colOff>200025</xdr:colOff>
      <xdr:row>20</xdr:row>
      <xdr:rowOff>142875</xdr:rowOff>
    </xdr:to>
    <xdr:pic>
      <xdr:nvPicPr>
        <xdr:cNvPr id="6" name="Picture 3" descr="folder_01"/>
        <xdr:cNvPicPr preferRelativeResize="1">
          <a:picLocks noChangeAspect="1"/>
        </xdr:cNvPicPr>
      </xdr:nvPicPr>
      <xdr:blipFill>
        <a:blip r:embed="rId1"/>
        <a:stretch>
          <a:fillRect/>
        </a:stretch>
      </xdr:blipFill>
      <xdr:spPr>
        <a:xfrm>
          <a:off x="495300" y="3676650"/>
          <a:ext cx="104775" cy="114300"/>
        </a:xfrm>
        <a:prstGeom prst="rect">
          <a:avLst/>
        </a:prstGeom>
        <a:noFill/>
        <a:ln w="9525" cmpd="sng">
          <a:noFill/>
        </a:ln>
      </xdr:spPr>
    </xdr:pic>
    <xdr:clientData/>
  </xdr:twoCellAnchor>
  <xdr:twoCellAnchor editAs="oneCell">
    <xdr:from>
      <xdr:col>3</xdr:col>
      <xdr:colOff>85725</xdr:colOff>
      <xdr:row>22</xdr:row>
      <xdr:rowOff>28575</xdr:rowOff>
    </xdr:from>
    <xdr:to>
      <xdr:col>3</xdr:col>
      <xdr:colOff>190500</xdr:colOff>
      <xdr:row>22</xdr:row>
      <xdr:rowOff>142875</xdr:rowOff>
    </xdr:to>
    <xdr:pic>
      <xdr:nvPicPr>
        <xdr:cNvPr id="7" name="Picture 10" descr="folder_01"/>
        <xdr:cNvPicPr preferRelativeResize="1">
          <a:picLocks noChangeAspect="1"/>
        </xdr:cNvPicPr>
      </xdr:nvPicPr>
      <xdr:blipFill>
        <a:blip r:embed="rId1"/>
        <a:stretch>
          <a:fillRect/>
        </a:stretch>
      </xdr:blipFill>
      <xdr:spPr>
        <a:xfrm>
          <a:off x="685800" y="4019550"/>
          <a:ext cx="104775" cy="114300"/>
        </a:xfrm>
        <a:prstGeom prst="rect">
          <a:avLst/>
        </a:prstGeom>
        <a:noFill/>
        <a:ln w="9525" cmpd="sng">
          <a:noFill/>
        </a:ln>
      </xdr:spPr>
    </xdr:pic>
    <xdr:clientData/>
  </xdr:twoCellAnchor>
  <xdr:twoCellAnchor editAs="oneCell">
    <xdr:from>
      <xdr:col>2</xdr:col>
      <xdr:colOff>95250</xdr:colOff>
      <xdr:row>25</xdr:row>
      <xdr:rowOff>28575</xdr:rowOff>
    </xdr:from>
    <xdr:to>
      <xdr:col>2</xdr:col>
      <xdr:colOff>200025</xdr:colOff>
      <xdr:row>25</xdr:row>
      <xdr:rowOff>142875</xdr:rowOff>
    </xdr:to>
    <xdr:pic>
      <xdr:nvPicPr>
        <xdr:cNvPr id="8" name="Picture 3" descr="folder_01"/>
        <xdr:cNvPicPr preferRelativeResize="1">
          <a:picLocks noChangeAspect="1"/>
        </xdr:cNvPicPr>
      </xdr:nvPicPr>
      <xdr:blipFill>
        <a:blip r:embed="rId1"/>
        <a:stretch>
          <a:fillRect/>
        </a:stretch>
      </xdr:blipFill>
      <xdr:spPr>
        <a:xfrm>
          <a:off x="495300" y="4533900"/>
          <a:ext cx="104775" cy="114300"/>
        </a:xfrm>
        <a:prstGeom prst="rect">
          <a:avLst/>
        </a:prstGeom>
        <a:noFill/>
        <a:ln w="9525" cmpd="sng">
          <a:noFill/>
        </a:ln>
      </xdr:spPr>
    </xdr:pic>
    <xdr:clientData/>
  </xdr:twoCellAnchor>
  <xdr:twoCellAnchor editAs="oneCell">
    <xdr:from>
      <xdr:col>2</xdr:col>
      <xdr:colOff>95250</xdr:colOff>
      <xdr:row>46</xdr:row>
      <xdr:rowOff>28575</xdr:rowOff>
    </xdr:from>
    <xdr:to>
      <xdr:col>2</xdr:col>
      <xdr:colOff>200025</xdr:colOff>
      <xdr:row>46</xdr:row>
      <xdr:rowOff>142875</xdr:rowOff>
    </xdr:to>
    <xdr:pic>
      <xdr:nvPicPr>
        <xdr:cNvPr id="9" name="Picture 3" descr="folder_01"/>
        <xdr:cNvPicPr preferRelativeResize="1">
          <a:picLocks noChangeAspect="1"/>
        </xdr:cNvPicPr>
      </xdr:nvPicPr>
      <xdr:blipFill>
        <a:blip r:embed="rId1"/>
        <a:stretch>
          <a:fillRect/>
        </a:stretch>
      </xdr:blipFill>
      <xdr:spPr>
        <a:xfrm>
          <a:off x="495300" y="8134350"/>
          <a:ext cx="104775" cy="114300"/>
        </a:xfrm>
        <a:prstGeom prst="rect">
          <a:avLst/>
        </a:prstGeom>
        <a:noFill/>
        <a:ln w="9525" cmpd="sng">
          <a:noFill/>
        </a:ln>
      </xdr:spPr>
    </xdr:pic>
    <xdr:clientData/>
  </xdr:twoCellAnchor>
  <xdr:twoCellAnchor editAs="oneCell">
    <xdr:from>
      <xdr:col>3</xdr:col>
      <xdr:colOff>85725</xdr:colOff>
      <xdr:row>48</xdr:row>
      <xdr:rowOff>28575</xdr:rowOff>
    </xdr:from>
    <xdr:to>
      <xdr:col>3</xdr:col>
      <xdr:colOff>190500</xdr:colOff>
      <xdr:row>48</xdr:row>
      <xdr:rowOff>142875</xdr:rowOff>
    </xdr:to>
    <xdr:pic>
      <xdr:nvPicPr>
        <xdr:cNvPr id="10" name="Picture 10" descr="folder_01"/>
        <xdr:cNvPicPr preferRelativeResize="1">
          <a:picLocks noChangeAspect="1"/>
        </xdr:cNvPicPr>
      </xdr:nvPicPr>
      <xdr:blipFill>
        <a:blip r:embed="rId1"/>
        <a:stretch>
          <a:fillRect/>
        </a:stretch>
      </xdr:blipFill>
      <xdr:spPr>
        <a:xfrm>
          <a:off x="685800" y="8477250"/>
          <a:ext cx="104775" cy="114300"/>
        </a:xfrm>
        <a:prstGeom prst="rect">
          <a:avLst/>
        </a:prstGeom>
        <a:noFill/>
        <a:ln w="9525" cmpd="sng">
          <a:noFill/>
        </a:ln>
      </xdr:spPr>
    </xdr:pic>
    <xdr:clientData/>
  </xdr:twoCellAnchor>
  <xdr:twoCellAnchor editAs="oneCell">
    <xdr:from>
      <xdr:col>3</xdr:col>
      <xdr:colOff>85725</xdr:colOff>
      <xdr:row>50</xdr:row>
      <xdr:rowOff>28575</xdr:rowOff>
    </xdr:from>
    <xdr:to>
      <xdr:col>3</xdr:col>
      <xdr:colOff>190500</xdr:colOff>
      <xdr:row>50</xdr:row>
      <xdr:rowOff>142875</xdr:rowOff>
    </xdr:to>
    <xdr:pic>
      <xdr:nvPicPr>
        <xdr:cNvPr id="11" name="Picture 10" descr="folder_01"/>
        <xdr:cNvPicPr preferRelativeResize="1">
          <a:picLocks noChangeAspect="1"/>
        </xdr:cNvPicPr>
      </xdr:nvPicPr>
      <xdr:blipFill>
        <a:blip r:embed="rId1"/>
        <a:stretch>
          <a:fillRect/>
        </a:stretch>
      </xdr:blipFill>
      <xdr:spPr>
        <a:xfrm>
          <a:off x="685800" y="8820150"/>
          <a:ext cx="104775" cy="114300"/>
        </a:xfrm>
        <a:prstGeom prst="rect">
          <a:avLst/>
        </a:prstGeom>
        <a:noFill/>
        <a:ln w="9525" cmpd="sng">
          <a:noFill/>
        </a:ln>
      </xdr:spPr>
    </xdr:pic>
    <xdr:clientData/>
  </xdr:twoCellAnchor>
  <xdr:twoCellAnchor editAs="oneCell">
    <xdr:from>
      <xdr:col>2</xdr:col>
      <xdr:colOff>95250</xdr:colOff>
      <xdr:row>52</xdr:row>
      <xdr:rowOff>28575</xdr:rowOff>
    </xdr:from>
    <xdr:to>
      <xdr:col>2</xdr:col>
      <xdr:colOff>200025</xdr:colOff>
      <xdr:row>52</xdr:row>
      <xdr:rowOff>142875</xdr:rowOff>
    </xdr:to>
    <xdr:pic>
      <xdr:nvPicPr>
        <xdr:cNvPr id="12" name="Picture 3" descr="folder_01"/>
        <xdr:cNvPicPr preferRelativeResize="1">
          <a:picLocks noChangeAspect="1"/>
        </xdr:cNvPicPr>
      </xdr:nvPicPr>
      <xdr:blipFill>
        <a:blip r:embed="rId1"/>
        <a:stretch>
          <a:fillRect/>
        </a:stretch>
      </xdr:blipFill>
      <xdr:spPr>
        <a:xfrm>
          <a:off x="495300" y="9163050"/>
          <a:ext cx="104775" cy="114300"/>
        </a:xfrm>
        <a:prstGeom prst="rect">
          <a:avLst/>
        </a:prstGeom>
        <a:noFill/>
        <a:ln w="9525" cmpd="sng">
          <a:noFill/>
        </a:ln>
      </xdr:spPr>
    </xdr:pic>
    <xdr:clientData/>
  </xdr:twoCellAnchor>
  <xdr:twoCellAnchor editAs="oneCell">
    <xdr:from>
      <xdr:col>3</xdr:col>
      <xdr:colOff>85725</xdr:colOff>
      <xdr:row>54</xdr:row>
      <xdr:rowOff>28575</xdr:rowOff>
    </xdr:from>
    <xdr:to>
      <xdr:col>3</xdr:col>
      <xdr:colOff>190500</xdr:colOff>
      <xdr:row>54</xdr:row>
      <xdr:rowOff>142875</xdr:rowOff>
    </xdr:to>
    <xdr:pic>
      <xdr:nvPicPr>
        <xdr:cNvPr id="13" name="Picture 10" descr="folder_01"/>
        <xdr:cNvPicPr preferRelativeResize="1">
          <a:picLocks noChangeAspect="1"/>
        </xdr:cNvPicPr>
      </xdr:nvPicPr>
      <xdr:blipFill>
        <a:blip r:embed="rId1"/>
        <a:stretch>
          <a:fillRect/>
        </a:stretch>
      </xdr:blipFill>
      <xdr:spPr>
        <a:xfrm>
          <a:off x="685800" y="9505950"/>
          <a:ext cx="104775" cy="114300"/>
        </a:xfrm>
        <a:prstGeom prst="rect">
          <a:avLst/>
        </a:prstGeom>
        <a:noFill/>
        <a:ln w="9525" cmpd="sng">
          <a:noFill/>
        </a:ln>
      </xdr:spPr>
    </xdr:pic>
    <xdr:clientData/>
  </xdr:twoCellAnchor>
  <xdr:twoCellAnchor editAs="oneCell">
    <xdr:from>
      <xdr:col>3</xdr:col>
      <xdr:colOff>85725</xdr:colOff>
      <xdr:row>56</xdr:row>
      <xdr:rowOff>28575</xdr:rowOff>
    </xdr:from>
    <xdr:to>
      <xdr:col>3</xdr:col>
      <xdr:colOff>190500</xdr:colOff>
      <xdr:row>56</xdr:row>
      <xdr:rowOff>142875</xdr:rowOff>
    </xdr:to>
    <xdr:pic>
      <xdr:nvPicPr>
        <xdr:cNvPr id="14" name="Picture 10" descr="folder_01"/>
        <xdr:cNvPicPr preferRelativeResize="1">
          <a:picLocks noChangeAspect="1"/>
        </xdr:cNvPicPr>
      </xdr:nvPicPr>
      <xdr:blipFill>
        <a:blip r:embed="rId1"/>
        <a:stretch>
          <a:fillRect/>
        </a:stretch>
      </xdr:blipFill>
      <xdr:spPr>
        <a:xfrm>
          <a:off x="685800" y="9848850"/>
          <a:ext cx="104775" cy="114300"/>
        </a:xfrm>
        <a:prstGeom prst="rect">
          <a:avLst/>
        </a:prstGeom>
        <a:noFill/>
        <a:ln w="9525" cmpd="sng">
          <a:noFill/>
        </a:ln>
      </xdr:spPr>
    </xdr:pic>
    <xdr:clientData/>
  </xdr:twoCellAnchor>
  <xdr:twoCellAnchor editAs="oneCell">
    <xdr:from>
      <xdr:col>3</xdr:col>
      <xdr:colOff>85725</xdr:colOff>
      <xdr:row>58</xdr:row>
      <xdr:rowOff>28575</xdr:rowOff>
    </xdr:from>
    <xdr:to>
      <xdr:col>3</xdr:col>
      <xdr:colOff>190500</xdr:colOff>
      <xdr:row>58</xdr:row>
      <xdr:rowOff>142875</xdr:rowOff>
    </xdr:to>
    <xdr:pic>
      <xdr:nvPicPr>
        <xdr:cNvPr id="15" name="Picture 10" descr="folder_01"/>
        <xdr:cNvPicPr preferRelativeResize="1">
          <a:picLocks noChangeAspect="1"/>
        </xdr:cNvPicPr>
      </xdr:nvPicPr>
      <xdr:blipFill>
        <a:blip r:embed="rId1"/>
        <a:stretch>
          <a:fillRect/>
        </a:stretch>
      </xdr:blipFill>
      <xdr:spPr>
        <a:xfrm>
          <a:off x="685800" y="10191750"/>
          <a:ext cx="104775" cy="114300"/>
        </a:xfrm>
        <a:prstGeom prst="rect">
          <a:avLst/>
        </a:prstGeom>
        <a:noFill/>
        <a:ln w="9525" cmpd="sng">
          <a:noFill/>
        </a:ln>
      </xdr:spPr>
    </xdr:pic>
    <xdr:clientData/>
  </xdr:twoCellAnchor>
  <xdr:twoCellAnchor editAs="oneCell">
    <xdr:from>
      <xdr:col>3</xdr:col>
      <xdr:colOff>85725</xdr:colOff>
      <xdr:row>41</xdr:row>
      <xdr:rowOff>28575</xdr:rowOff>
    </xdr:from>
    <xdr:to>
      <xdr:col>3</xdr:col>
      <xdr:colOff>190500</xdr:colOff>
      <xdr:row>41</xdr:row>
      <xdr:rowOff>142875</xdr:rowOff>
    </xdr:to>
    <xdr:pic>
      <xdr:nvPicPr>
        <xdr:cNvPr id="16" name="Picture 10" descr="folder_01"/>
        <xdr:cNvPicPr preferRelativeResize="1">
          <a:picLocks noChangeAspect="1"/>
        </xdr:cNvPicPr>
      </xdr:nvPicPr>
      <xdr:blipFill>
        <a:blip r:embed="rId1"/>
        <a:stretch>
          <a:fillRect/>
        </a:stretch>
      </xdr:blipFill>
      <xdr:spPr>
        <a:xfrm>
          <a:off x="685800" y="7277100"/>
          <a:ext cx="104775" cy="114300"/>
        </a:xfrm>
        <a:prstGeom prst="rect">
          <a:avLst/>
        </a:prstGeom>
        <a:noFill/>
        <a:ln w="9525" cmpd="sng">
          <a:noFill/>
        </a:ln>
      </xdr:spPr>
    </xdr:pic>
    <xdr:clientData/>
  </xdr:twoCellAnchor>
  <xdr:twoCellAnchor editAs="oneCell">
    <xdr:from>
      <xdr:col>2</xdr:col>
      <xdr:colOff>95250</xdr:colOff>
      <xdr:row>60</xdr:row>
      <xdr:rowOff>28575</xdr:rowOff>
    </xdr:from>
    <xdr:to>
      <xdr:col>2</xdr:col>
      <xdr:colOff>200025</xdr:colOff>
      <xdr:row>60</xdr:row>
      <xdr:rowOff>142875</xdr:rowOff>
    </xdr:to>
    <xdr:pic>
      <xdr:nvPicPr>
        <xdr:cNvPr id="17" name="Picture 12" descr="folder_01"/>
        <xdr:cNvPicPr preferRelativeResize="1">
          <a:picLocks noChangeAspect="1"/>
        </xdr:cNvPicPr>
      </xdr:nvPicPr>
      <xdr:blipFill>
        <a:blip r:embed="rId1"/>
        <a:stretch>
          <a:fillRect/>
        </a:stretch>
      </xdr:blipFill>
      <xdr:spPr>
        <a:xfrm>
          <a:off x="495300" y="10534650"/>
          <a:ext cx="104775" cy="114300"/>
        </a:xfrm>
        <a:prstGeom prst="rect">
          <a:avLst/>
        </a:prstGeom>
        <a:noFill/>
        <a:ln w="9525" cmpd="sng">
          <a:noFill/>
        </a:ln>
      </xdr:spPr>
    </xdr:pic>
    <xdr:clientData/>
  </xdr:twoCellAnchor>
  <xdr:twoCellAnchor editAs="oneCell">
    <xdr:from>
      <xdr:col>3</xdr:col>
      <xdr:colOff>95250</xdr:colOff>
      <xdr:row>62</xdr:row>
      <xdr:rowOff>28575</xdr:rowOff>
    </xdr:from>
    <xdr:to>
      <xdr:col>3</xdr:col>
      <xdr:colOff>200025</xdr:colOff>
      <xdr:row>62</xdr:row>
      <xdr:rowOff>142875</xdr:rowOff>
    </xdr:to>
    <xdr:pic>
      <xdr:nvPicPr>
        <xdr:cNvPr id="18" name="Picture 13" descr="folder_01"/>
        <xdr:cNvPicPr preferRelativeResize="1">
          <a:picLocks noChangeAspect="1"/>
        </xdr:cNvPicPr>
      </xdr:nvPicPr>
      <xdr:blipFill>
        <a:blip r:embed="rId1"/>
        <a:stretch>
          <a:fillRect/>
        </a:stretch>
      </xdr:blipFill>
      <xdr:spPr>
        <a:xfrm>
          <a:off x="695325" y="10877550"/>
          <a:ext cx="104775" cy="114300"/>
        </a:xfrm>
        <a:prstGeom prst="rect">
          <a:avLst/>
        </a:prstGeom>
        <a:noFill/>
        <a:ln w="9525" cmpd="sng">
          <a:noFill/>
        </a:ln>
      </xdr:spPr>
    </xdr:pic>
    <xdr:clientData/>
  </xdr:twoCellAnchor>
  <xdr:twoCellAnchor editAs="oneCell">
    <xdr:from>
      <xdr:col>3</xdr:col>
      <xdr:colOff>85725</xdr:colOff>
      <xdr:row>62</xdr:row>
      <xdr:rowOff>28575</xdr:rowOff>
    </xdr:from>
    <xdr:to>
      <xdr:col>3</xdr:col>
      <xdr:colOff>190500</xdr:colOff>
      <xdr:row>62</xdr:row>
      <xdr:rowOff>142875</xdr:rowOff>
    </xdr:to>
    <xdr:pic>
      <xdr:nvPicPr>
        <xdr:cNvPr id="19" name="Picture 10" descr="folder_01"/>
        <xdr:cNvPicPr preferRelativeResize="1">
          <a:picLocks noChangeAspect="1"/>
        </xdr:cNvPicPr>
      </xdr:nvPicPr>
      <xdr:blipFill>
        <a:blip r:embed="rId1"/>
        <a:stretch>
          <a:fillRect/>
        </a:stretch>
      </xdr:blipFill>
      <xdr:spPr>
        <a:xfrm>
          <a:off x="685800" y="10877550"/>
          <a:ext cx="104775"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6</xdr:row>
      <xdr:rowOff>28575</xdr:rowOff>
    </xdr:from>
    <xdr:to>
      <xdr:col>2</xdr:col>
      <xdr:colOff>200025</xdr:colOff>
      <xdr:row>6</xdr:row>
      <xdr:rowOff>142875</xdr:rowOff>
    </xdr:to>
    <xdr:pic>
      <xdr:nvPicPr>
        <xdr:cNvPr id="1" name="Picture 3" descr="folder_01"/>
        <xdr:cNvPicPr preferRelativeResize="1">
          <a:picLocks noChangeAspect="1"/>
        </xdr:cNvPicPr>
      </xdr:nvPicPr>
      <xdr:blipFill>
        <a:blip r:embed="rId1"/>
        <a:stretch>
          <a:fillRect/>
        </a:stretch>
      </xdr:blipFill>
      <xdr:spPr>
        <a:xfrm>
          <a:off x="495300" y="1276350"/>
          <a:ext cx="104775" cy="114300"/>
        </a:xfrm>
        <a:prstGeom prst="rect">
          <a:avLst/>
        </a:prstGeom>
        <a:noFill/>
        <a:ln w="9525" cmpd="sng">
          <a:noFill/>
        </a:ln>
      </xdr:spPr>
    </xdr:pic>
    <xdr:clientData/>
  </xdr:twoCellAnchor>
  <xdr:twoCellAnchor editAs="oneCell">
    <xdr:from>
      <xdr:col>2</xdr:col>
      <xdr:colOff>104775</xdr:colOff>
      <xdr:row>4</xdr:row>
      <xdr:rowOff>19050</xdr:rowOff>
    </xdr:from>
    <xdr:to>
      <xdr:col>2</xdr:col>
      <xdr:colOff>200025</xdr:colOff>
      <xdr:row>4</xdr:row>
      <xdr:rowOff>152400</xdr:rowOff>
    </xdr:to>
    <xdr:pic>
      <xdr:nvPicPr>
        <xdr:cNvPr id="2" name="Picture 7" descr="cd_04"/>
        <xdr:cNvPicPr preferRelativeResize="1">
          <a:picLocks noChangeAspect="1"/>
        </xdr:cNvPicPr>
      </xdr:nvPicPr>
      <xdr:blipFill>
        <a:blip r:embed="rId2"/>
        <a:stretch>
          <a:fillRect/>
        </a:stretch>
      </xdr:blipFill>
      <xdr:spPr>
        <a:xfrm>
          <a:off x="504825" y="923925"/>
          <a:ext cx="95250" cy="133350"/>
        </a:xfrm>
        <a:prstGeom prst="rect">
          <a:avLst/>
        </a:prstGeom>
        <a:noFill/>
        <a:ln w="9525" cmpd="sng">
          <a:noFill/>
        </a:ln>
      </xdr:spPr>
    </xdr:pic>
    <xdr:clientData/>
  </xdr:twoCellAnchor>
  <xdr:twoCellAnchor editAs="oneCell">
    <xdr:from>
      <xdr:col>3</xdr:col>
      <xdr:colOff>85725</xdr:colOff>
      <xdr:row>10</xdr:row>
      <xdr:rowOff>28575</xdr:rowOff>
    </xdr:from>
    <xdr:to>
      <xdr:col>3</xdr:col>
      <xdr:colOff>190500</xdr:colOff>
      <xdr:row>10</xdr:row>
      <xdr:rowOff>142875</xdr:rowOff>
    </xdr:to>
    <xdr:pic>
      <xdr:nvPicPr>
        <xdr:cNvPr id="3" name="Picture 10" descr="folder_01"/>
        <xdr:cNvPicPr preferRelativeResize="1">
          <a:picLocks noChangeAspect="1"/>
        </xdr:cNvPicPr>
      </xdr:nvPicPr>
      <xdr:blipFill>
        <a:blip r:embed="rId1"/>
        <a:stretch>
          <a:fillRect/>
        </a:stretch>
      </xdr:blipFill>
      <xdr:spPr>
        <a:xfrm>
          <a:off x="685800" y="1962150"/>
          <a:ext cx="104775" cy="114300"/>
        </a:xfrm>
        <a:prstGeom prst="rect">
          <a:avLst/>
        </a:prstGeom>
        <a:noFill/>
        <a:ln w="9525" cmpd="sng">
          <a:noFill/>
        </a:ln>
      </xdr:spPr>
    </xdr:pic>
    <xdr:clientData/>
  </xdr:twoCellAnchor>
  <xdr:twoCellAnchor editAs="oneCell">
    <xdr:from>
      <xdr:col>2</xdr:col>
      <xdr:colOff>95250</xdr:colOff>
      <xdr:row>13</xdr:row>
      <xdr:rowOff>28575</xdr:rowOff>
    </xdr:from>
    <xdr:to>
      <xdr:col>2</xdr:col>
      <xdr:colOff>200025</xdr:colOff>
      <xdr:row>13</xdr:row>
      <xdr:rowOff>142875</xdr:rowOff>
    </xdr:to>
    <xdr:pic>
      <xdr:nvPicPr>
        <xdr:cNvPr id="4" name="Picture 3" descr="folder_01"/>
        <xdr:cNvPicPr preferRelativeResize="1">
          <a:picLocks noChangeAspect="1"/>
        </xdr:cNvPicPr>
      </xdr:nvPicPr>
      <xdr:blipFill>
        <a:blip r:embed="rId1"/>
        <a:stretch>
          <a:fillRect/>
        </a:stretch>
      </xdr:blipFill>
      <xdr:spPr>
        <a:xfrm>
          <a:off x="495300" y="2476500"/>
          <a:ext cx="104775" cy="114300"/>
        </a:xfrm>
        <a:prstGeom prst="rect">
          <a:avLst/>
        </a:prstGeom>
        <a:noFill/>
        <a:ln w="9525" cmpd="sng">
          <a:noFill/>
        </a:ln>
      </xdr:spPr>
    </xdr:pic>
    <xdr:clientData/>
  </xdr:twoCellAnchor>
  <xdr:twoCellAnchor editAs="oneCell">
    <xdr:from>
      <xdr:col>3</xdr:col>
      <xdr:colOff>85725</xdr:colOff>
      <xdr:row>15</xdr:row>
      <xdr:rowOff>28575</xdr:rowOff>
    </xdr:from>
    <xdr:to>
      <xdr:col>3</xdr:col>
      <xdr:colOff>190500</xdr:colOff>
      <xdr:row>15</xdr:row>
      <xdr:rowOff>142875</xdr:rowOff>
    </xdr:to>
    <xdr:pic>
      <xdr:nvPicPr>
        <xdr:cNvPr id="5" name="Picture 10" descr="folder_01"/>
        <xdr:cNvPicPr preferRelativeResize="1">
          <a:picLocks noChangeAspect="1"/>
        </xdr:cNvPicPr>
      </xdr:nvPicPr>
      <xdr:blipFill>
        <a:blip r:embed="rId1"/>
        <a:stretch>
          <a:fillRect/>
        </a:stretch>
      </xdr:blipFill>
      <xdr:spPr>
        <a:xfrm>
          <a:off x="685800" y="2819400"/>
          <a:ext cx="104775" cy="114300"/>
        </a:xfrm>
        <a:prstGeom prst="rect">
          <a:avLst/>
        </a:prstGeom>
        <a:noFill/>
        <a:ln w="9525" cmpd="sng">
          <a:noFill/>
        </a:ln>
      </xdr:spPr>
    </xdr:pic>
    <xdr:clientData/>
  </xdr:twoCellAnchor>
  <xdr:twoCellAnchor editAs="oneCell">
    <xdr:from>
      <xdr:col>2</xdr:col>
      <xdr:colOff>95250</xdr:colOff>
      <xdr:row>20</xdr:row>
      <xdr:rowOff>28575</xdr:rowOff>
    </xdr:from>
    <xdr:to>
      <xdr:col>2</xdr:col>
      <xdr:colOff>200025</xdr:colOff>
      <xdr:row>20</xdr:row>
      <xdr:rowOff>142875</xdr:rowOff>
    </xdr:to>
    <xdr:pic>
      <xdr:nvPicPr>
        <xdr:cNvPr id="6" name="Picture 3" descr="folder_01"/>
        <xdr:cNvPicPr preferRelativeResize="1">
          <a:picLocks noChangeAspect="1"/>
        </xdr:cNvPicPr>
      </xdr:nvPicPr>
      <xdr:blipFill>
        <a:blip r:embed="rId1"/>
        <a:stretch>
          <a:fillRect/>
        </a:stretch>
      </xdr:blipFill>
      <xdr:spPr>
        <a:xfrm>
          <a:off x="495300" y="3676650"/>
          <a:ext cx="104775" cy="114300"/>
        </a:xfrm>
        <a:prstGeom prst="rect">
          <a:avLst/>
        </a:prstGeom>
        <a:noFill/>
        <a:ln w="9525" cmpd="sng">
          <a:noFill/>
        </a:ln>
      </xdr:spPr>
    </xdr:pic>
    <xdr:clientData/>
  </xdr:twoCellAnchor>
  <xdr:twoCellAnchor editAs="oneCell">
    <xdr:from>
      <xdr:col>3</xdr:col>
      <xdr:colOff>85725</xdr:colOff>
      <xdr:row>22</xdr:row>
      <xdr:rowOff>28575</xdr:rowOff>
    </xdr:from>
    <xdr:to>
      <xdr:col>3</xdr:col>
      <xdr:colOff>190500</xdr:colOff>
      <xdr:row>22</xdr:row>
      <xdr:rowOff>142875</xdr:rowOff>
    </xdr:to>
    <xdr:pic>
      <xdr:nvPicPr>
        <xdr:cNvPr id="7" name="Picture 10" descr="folder_01"/>
        <xdr:cNvPicPr preferRelativeResize="1">
          <a:picLocks noChangeAspect="1"/>
        </xdr:cNvPicPr>
      </xdr:nvPicPr>
      <xdr:blipFill>
        <a:blip r:embed="rId1"/>
        <a:stretch>
          <a:fillRect/>
        </a:stretch>
      </xdr:blipFill>
      <xdr:spPr>
        <a:xfrm>
          <a:off x="685800" y="4019550"/>
          <a:ext cx="104775" cy="114300"/>
        </a:xfrm>
        <a:prstGeom prst="rect">
          <a:avLst/>
        </a:prstGeom>
        <a:noFill/>
        <a:ln w="9525" cmpd="sng">
          <a:noFill/>
        </a:ln>
      </xdr:spPr>
    </xdr:pic>
    <xdr:clientData/>
  </xdr:twoCellAnchor>
  <xdr:twoCellAnchor editAs="oneCell">
    <xdr:from>
      <xdr:col>2</xdr:col>
      <xdr:colOff>95250</xdr:colOff>
      <xdr:row>25</xdr:row>
      <xdr:rowOff>28575</xdr:rowOff>
    </xdr:from>
    <xdr:to>
      <xdr:col>2</xdr:col>
      <xdr:colOff>200025</xdr:colOff>
      <xdr:row>25</xdr:row>
      <xdr:rowOff>142875</xdr:rowOff>
    </xdr:to>
    <xdr:pic>
      <xdr:nvPicPr>
        <xdr:cNvPr id="8" name="Picture 3" descr="folder_01"/>
        <xdr:cNvPicPr preferRelativeResize="1">
          <a:picLocks noChangeAspect="1"/>
        </xdr:cNvPicPr>
      </xdr:nvPicPr>
      <xdr:blipFill>
        <a:blip r:embed="rId1"/>
        <a:stretch>
          <a:fillRect/>
        </a:stretch>
      </xdr:blipFill>
      <xdr:spPr>
        <a:xfrm>
          <a:off x="495300" y="4533900"/>
          <a:ext cx="104775" cy="114300"/>
        </a:xfrm>
        <a:prstGeom prst="rect">
          <a:avLst/>
        </a:prstGeom>
        <a:noFill/>
        <a:ln w="9525" cmpd="sng">
          <a:noFill/>
        </a:ln>
      </xdr:spPr>
    </xdr:pic>
    <xdr:clientData/>
  </xdr:twoCellAnchor>
  <xdr:twoCellAnchor editAs="oneCell">
    <xdr:from>
      <xdr:col>2</xdr:col>
      <xdr:colOff>95250</xdr:colOff>
      <xdr:row>46</xdr:row>
      <xdr:rowOff>28575</xdr:rowOff>
    </xdr:from>
    <xdr:to>
      <xdr:col>2</xdr:col>
      <xdr:colOff>200025</xdr:colOff>
      <xdr:row>46</xdr:row>
      <xdr:rowOff>142875</xdr:rowOff>
    </xdr:to>
    <xdr:pic>
      <xdr:nvPicPr>
        <xdr:cNvPr id="9" name="Picture 3" descr="folder_01"/>
        <xdr:cNvPicPr preferRelativeResize="1">
          <a:picLocks noChangeAspect="1"/>
        </xdr:cNvPicPr>
      </xdr:nvPicPr>
      <xdr:blipFill>
        <a:blip r:embed="rId1"/>
        <a:stretch>
          <a:fillRect/>
        </a:stretch>
      </xdr:blipFill>
      <xdr:spPr>
        <a:xfrm>
          <a:off x="495300" y="8134350"/>
          <a:ext cx="104775" cy="114300"/>
        </a:xfrm>
        <a:prstGeom prst="rect">
          <a:avLst/>
        </a:prstGeom>
        <a:noFill/>
        <a:ln w="9525" cmpd="sng">
          <a:noFill/>
        </a:ln>
      </xdr:spPr>
    </xdr:pic>
    <xdr:clientData/>
  </xdr:twoCellAnchor>
  <xdr:twoCellAnchor editAs="oneCell">
    <xdr:from>
      <xdr:col>3</xdr:col>
      <xdr:colOff>85725</xdr:colOff>
      <xdr:row>48</xdr:row>
      <xdr:rowOff>28575</xdr:rowOff>
    </xdr:from>
    <xdr:to>
      <xdr:col>3</xdr:col>
      <xdr:colOff>190500</xdr:colOff>
      <xdr:row>48</xdr:row>
      <xdr:rowOff>142875</xdr:rowOff>
    </xdr:to>
    <xdr:pic>
      <xdr:nvPicPr>
        <xdr:cNvPr id="10" name="Picture 10" descr="folder_01"/>
        <xdr:cNvPicPr preferRelativeResize="1">
          <a:picLocks noChangeAspect="1"/>
        </xdr:cNvPicPr>
      </xdr:nvPicPr>
      <xdr:blipFill>
        <a:blip r:embed="rId1"/>
        <a:stretch>
          <a:fillRect/>
        </a:stretch>
      </xdr:blipFill>
      <xdr:spPr>
        <a:xfrm>
          <a:off x="685800" y="8477250"/>
          <a:ext cx="104775" cy="114300"/>
        </a:xfrm>
        <a:prstGeom prst="rect">
          <a:avLst/>
        </a:prstGeom>
        <a:noFill/>
        <a:ln w="9525" cmpd="sng">
          <a:noFill/>
        </a:ln>
      </xdr:spPr>
    </xdr:pic>
    <xdr:clientData/>
  </xdr:twoCellAnchor>
  <xdr:twoCellAnchor editAs="oneCell">
    <xdr:from>
      <xdr:col>3</xdr:col>
      <xdr:colOff>85725</xdr:colOff>
      <xdr:row>50</xdr:row>
      <xdr:rowOff>28575</xdr:rowOff>
    </xdr:from>
    <xdr:to>
      <xdr:col>3</xdr:col>
      <xdr:colOff>190500</xdr:colOff>
      <xdr:row>50</xdr:row>
      <xdr:rowOff>142875</xdr:rowOff>
    </xdr:to>
    <xdr:pic>
      <xdr:nvPicPr>
        <xdr:cNvPr id="11" name="Picture 10" descr="folder_01"/>
        <xdr:cNvPicPr preferRelativeResize="1">
          <a:picLocks noChangeAspect="1"/>
        </xdr:cNvPicPr>
      </xdr:nvPicPr>
      <xdr:blipFill>
        <a:blip r:embed="rId1"/>
        <a:stretch>
          <a:fillRect/>
        </a:stretch>
      </xdr:blipFill>
      <xdr:spPr>
        <a:xfrm>
          <a:off x="685800" y="8820150"/>
          <a:ext cx="104775" cy="114300"/>
        </a:xfrm>
        <a:prstGeom prst="rect">
          <a:avLst/>
        </a:prstGeom>
        <a:noFill/>
        <a:ln w="9525" cmpd="sng">
          <a:noFill/>
        </a:ln>
      </xdr:spPr>
    </xdr:pic>
    <xdr:clientData/>
  </xdr:twoCellAnchor>
  <xdr:twoCellAnchor editAs="oneCell">
    <xdr:from>
      <xdr:col>2</xdr:col>
      <xdr:colOff>95250</xdr:colOff>
      <xdr:row>52</xdr:row>
      <xdr:rowOff>28575</xdr:rowOff>
    </xdr:from>
    <xdr:to>
      <xdr:col>2</xdr:col>
      <xdr:colOff>200025</xdr:colOff>
      <xdr:row>52</xdr:row>
      <xdr:rowOff>142875</xdr:rowOff>
    </xdr:to>
    <xdr:pic>
      <xdr:nvPicPr>
        <xdr:cNvPr id="12" name="Picture 3" descr="folder_01"/>
        <xdr:cNvPicPr preferRelativeResize="1">
          <a:picLocks noChangeAspect="1"/>
        </xdr:cNvPicPr>
      </xdr:nvPicPr>
      <xdr:blipFill>
        <a:blip r:embed="rId1"/>
        <a:stretch>
          <a:fillRect/>
        </a:stretch>
      </xdr:blipFill>
      <xdr:spPr>
        <a:xfrm>
          <a:off x="495300" y="9163050"/>
          <a:ext cx="104775" cy="114300"/>
        </a:xfrm>
        <a:prstGeom prst="rect">
          <a:avLst/>
        </a:prstGeom>
        <a:noFill/>
        <a:ln w="9525" cmpd="sng">
          <a:noFill/>
        </a:ln>
      </xdr:spPr>
    </xdr:pic>
    <xdr:clientData/>
  </xdr:twoCellAnchor>
  <xdr:twoCellAnchor editAs="oneCell">
    <xdr:from>
      <xdr:col>3</xdr:col>
      <xdr:colOff>85725</xdr:colOff>
      <xdr:row>54</xdr:row>
      <xdr:rowOff>28575</xdr:rowOff>
    </xdr:from>
    <xdr:to>
      <xdr:col>3</xdr:col>
      <xdr:colOff>190500</xdr:colOff>
      <xdr:row>54</xdr:row>
      <xdr:rowOff>142875</xdr:rowOff>
    </xdr:to>
    <xdr:pic>
      <xdr:nvPicPr>
        <xdr:cNvPr id="13" name="Picture 10" descr="folder_01"/>
        <xdr:cNvPicPr preferRelativeResize="1">
          <a:picLocks noChangeAspect="1"/>
        </xdr:cNvPicPr>
      </xdr:nvPicPr>
      <xdr:blipFill>
        <a:blip r:embed="rId1"/>
        <a:stretch>
          <a:fillRect/>
        </a:stretch>
      </xdr:blipFill>
      <xdr:spPr>
        <a:xfrm>
          <a:off x="685800" y="9505950"/>
          <a:ext cx="104775" cy="114300"/>
        </a:xfrm>
        <a:prstGeom prst="rect">
          <a:avLst/>
        </a:prstGeom>
        <a:noFill/>
        <a:ln w="9525" cmpd="sng">
          <a:noFill/>
        </a:ln>
      </xdr:spPr>
    </xdr:pic>
    <xdr:clientData/>
  </xdr:twoCellAnchor>
  <xdr:twoCellAnchor editAs="oneCell">
    <xdr:from>
      <xdr:col>3</xdr:col>
      <xdr:colOff>85725</xdr:colOff>
      <xdr:row>56</xdr:row>
      <xdr:rowOff>28575</xdr:rowOff>
    </xdr:from>
    <xdr:to>
      <xdr:col>3</xdr:col>
      <xdr:colOff>190500</xdr:colOff>
      <xdr:row>56</xdr:row>
      <xdr:rowOff>142875</xdr:rowOff>
    </xdr:to>
    <xdr:pic>
      <xdr:nvPicPr>
        <xdr:cNvPr id="14" name="Picture 10" descr="folder_01"/>
        <xdr:cNvPicPr preferRelativeResize="1">
          <a:picLocks noChangeAspect="1"/>
        </xdr:cNvPicPr>
      </xdr:nvPicPr>
      <xdr:blipFill>
        <a:blip r:embed="rId1"/>
        <a:stretch>
          <a:fillRect/>
        </a:stretch>
      </xdr:blipFill>
      <xdr:spPr>
        <a:xfrm>
          <a:off x="685800" y="9848850"/>
          <a:ext cx="104775" cy="114300"/>
        </a:xfrm>
        <a:prstGeom prst="rect">
          <a:avLst/>
        </a:prstGeom>
        <a:noFill/>
        <a:ln w="9525" cmpd="sng">
          <a:noFill/>
        </a:ln>
      </xdr:spPr>
    </xdr:pic>
    <xdr:clientData/>
  </xdr:twoCellAnchor>
  <xdr:twoCellAnchor editAs="oneCell">
    <xdr:from>
      <xdr:col>3</xdr:col>
      <xdr:colOff>85725</xdr:colOff>
      <xdr:row>58</xdr:row>
      <xdr:rowOff>28575</xdr:rowOff>
    </xdr:from>
    <xdr:to>
      <xdr:col>3</xdr:col>
      <xdr:colOff>190500</xdr:colOff>
      <xdr:row>58</xdr:row>
      <xdr:rowOff>142875</xdr:rowOff>
    </xdr:to>
    <xdr:pic>
      <xdr:nvPicPr>
        <xdr:cNvPr id="15" name="Picture 10" descr="folder_01"/>
        <xdr:cNvPicPr preferRelativeResize="1">
          <a:picLocks noChangeAspect="1"/>
        </xdr:cNvPicPr>
      </xdr:nvPicPr>
      <xdr:blipFill>
        <a:blip r:embed="rId1"/>
        <a:stretch>
          <a:fillRect/>
        </a:stretch>
      </xdr:blipFill>
      <xdr:spPr>
        <a:xfrm>
          <a:off x="685800" y="10191750"/>
          <a:ext cx="104775" cy="114300"/>
        </a:xfrm>
        <a:prstGeom prst="rect">
          <a:avLst/>
        </a:prstGeom>
        <a:noFill/>
        <a:ln w="9525" cmpd="sng">
          <a:noFill/>
        </a:ln>
      </xdr:spPr>
    </xdr:pic>
    <xdr:clientData/>
  </xdr:twoCellAnchor>
  <xdr:twoCellAnchor editAs="oneCell">
    <xdr:from>
      <xdr:col>3</xdr:col>
      <xdr:colOff>85725</xdr:colOff>
      <xdr:row>41</xdr:row>
      <xdr:rowOff>28575</xdr:rowOff>
    </xdr:from>
    <xdr:to>
      <xdr:col>3</xdr:col>
      <xdr:colOff>190500</xdr:colOff>
      <xdr:row>41</xdr:row>
      <xdr:rowOff>142875</xdr:rowOff>
    </xdr:to>
    <xdr:pic>
      <xdr:nvPicPr>
        <xdr:cNvPr id="16" name="Picture 10" descr="folder_01"/>
        <xdr:cNvPicPr preferRelativeResize="1">
          <a:picLocks noChangeAspect="1"/>
        </xdr:cNvPicPr>
      </xdr:nvPicPr>
      <xdr:blipFill>
        <a:blip r:embed="rId1"/>
        <a:stretch>
          <a:fillRect/>
        </a:stretch>
      </xdr:blipFill>
      <xdr:spPr>
        <a:xfrm>
          <a:off x="685800" y="7277100"/>
          <a:ext cx="104775" cy="114300"/>
        </a:xfrm>
        <a:prstGeom prst="rect">
          <a:avLst/>
        </a:prstGeom>
        <a:noFill/>
        <a:ln w="9525" cmpd="sng">
          <a:noFill/>
        </a:ln>
      </xdr:spPr>
    </xdr:pic>
    <xdr:clientData/>
  </xdr:twoCellAnchor>
  <xdr:twoCellAnchor editAs="oneCell">
    <xdr:from>
      <xdr:col>2</xdr:col>
      <xdr:colOff>95250</xdr:colOff>
      <xdr:row>60</xdr:row>
      <xdr:rowOff>28575</xdr:rowOff>
    </xdr:from>
    <xdr:to>
      <xdr:col>2</xdr:col>
      <xdr:colOff>200025</xdr:colOff>
      <xdr:row>60</xdr:row>
      <xdr:rowOff>142875</xdr:rowOff>
    </xdr:to>
    <xdr:pic>
      <xdr:nvPicPr>
        <xdr:cNvPr id="17" name="Picture 12" descr="folder_01"/>
        <xdr:cNvPicPr preferRelativeResize="1">
          <a:picLocks noChangeAspect="1"/>
        </xdr:cNvPicPr>
      </xdr:nvPicPr>
      <xdr:blipFill>
        <a:blip r:embed="rId1"/>
        <a:stretch>
          <a:fillRect/>
        </a:stretch>
      </xdr:blipFill>
      <xdr:spPr>
        <a:xfrm>
          <a:off x="495300" y="10534650"/>
          <a:ext cx="104775" cy="114300"/>
        </a:xfrm>
        <a:prstGeom prst="rect">
          <a:avLst/>
        </a:prstGeom>
        <a:noFill/>
        <a:ln w="9525" cmpd="sng">
          <a:noFill/>
        </a:ln>
      </xdr:spPr>
    </xdr:pic>
    <xdr:clientData/>
  </xdr:twoCellAnchor>
  <xdr:twoCellAnchor editAs="oneCell">
    <xdr:from>
      <xdr:col>3</xdr:col>
      <xdr:colOff>95250</xdr:colOff>
      <xdr:row>62</xdr:row>
      <xdr:rowOff>28575</xdr:rowOff>
    </xdr:from>
    <xdr:to>
      <xdr:col>3</xdr:col>
      <xdr:colOff>200025</xdr:colOff>
      <xdr:row>62</xdr:row>
      <xdr:rowOff>142875</xdr:rowOff>
    </xdr:to>
    <xdr:pic>
      <xdr:nvPicPr>
        <xdr:cNvPr id="18" name="Picture 13" descr="folder_01"/>
        <xdr:cNvPicPr preferRelativeResize="1">
          <a:picLocks noChangeAspect="1"/>
        </xdr:cNvPicPr>
      </xdr:nvPicPr>
      <xdr:blipFill>
        <a:blip r:embed="rId1"/>
        <a:stretch>
          <a:fillRect/>
        </a:stretch>
      </xdr:blipFill>
      <xdr:spPr>
        <a:xfrm>
          <a:off x="695325" y="10877550"/>
          <a:ext cx="104775" cy="114300"/>
        </a:xfrm>
        <a:prstGeom prst="rect">
          <a:avLst/>
        </a:prstGeom>
        <a:noFill/>
        <a:ln w="9525" cmpd="sng">
          <a:noFill/>
        </a:ln>
      </xdr:spPr>
    </xdr:pic>
    <xdr:clientData/>
  </xdr:twoCellAnchor>
  <xdr:twoCellAnchor editAs="oneCell">
    <xdr:from>
      <xdr:col>3</xdr:col>
      <xdr:colOff>85725</xdr:colOff>
      <xdr:row>65</xdr:row>
      <xdr:rowOff>28575</xdr:rowOff>
    </xdr:from>
    <xdr:to>
      <xdr:col>3</xdr:col>
      <xdr:colOff>190500</xdr:colOff>
      <xdr:row>65</xdr:row>
      <xdr:rowOff>142875</xdr:rowOff>
    </xdr:to>
    <xdr:pic>
      <xdr:nvPicPr>
        <xdr:cNvPr id="19" name="Picture 1305" descr="folder_01"/>
        <xdr:cNvPicPr preferRelativeResize="1">
          <a:picLocks noChangeAspect="1"/>
        </xdr:cNvPicPr>
      </xdr:nvPicPr>
      <xdr:blipFill>
        <a:blip r:embed="rId1"/>
        <a:stretch>
          <a:fillRect/>
        </a:stretch>
      </xdr:blipFill>
      <xdr:spPr>
        <a:xfrm>
          <a:off x="685800" y="11391900"/>
          <a:ext cx="104775" cy="114300"/>
        </a:xfrm>
        <a:prstGeom prst="rect">
          <a:avLst/>
        </a:prstGeom>
        <a:noFill/>
        <a:ln w="9525" cmpd="sng">
          <a:noFill/>
        </a:ln>
      </xdr:spPr>
    </xdr:pic>
    <xdr:clientData/>
  </xdr:twoCellAnchor>
  <xdr:twoCellAnchor editAs="oneCell">
    <xdr:from>
      <xdr:col>3</xdr:col>
      <xdr:colOff>95250</xdr:colOff>
      <xdr:row>68</xdr:row>
      <xdr:rowOff>28575</xdr:rowOff>
    </xdr:from>
    <xdr:to>
      <xdr:col>3</xdr:col>
      <xdr:colOff>200025</xdr:colOff>
      <xdr:row>68</xdr:row>
      <xdr:rowOff>142875</xdr:rowOff>
    </xdr:to>
    <xdr:pic>
      <xdr:nvPicPr>
        <xdr:cNvPr id="20" name="Picture 1306" descr="folder_01"/>
        <xdr:cNvPicPr preferRelativeResize="1">
          <a:picLocks noChangeAspect="1"/>
        </xdr:cNvPicPr>
      </xdr:nvPicPr>
      <xdr:blipFill>
        <a:blip r:embed="rId1"/>
        <a:stretch>
          <a:fillRect/>
        </a:stretch>
      </xdr:blipFill>
      <xdr:spPr>
        <a:xfrm>
          <a:off x="695325" y="11906250"/>
          <a:ext cx="104775" cy="114300"/>
        </a:xfrm>
        <a:prstGeom prst="rect">
          <a:avLst/>
        </a:prstGeom>
        <a:noFill/>
        <a:ln w="9525" cmpd="sng">
          <a:noFill/>
        </a:ln>
      </xdr:spPr>
    </xdr:pic>
    <xdr:clientData/>
  </xdr:twoCellAnchor>
  <xdr:twoCellAnchor editAs="oneCell">
    <xdr:from>
      <xdr:col>3</xdr:col>
      <xdr:colOff>95250</xdr:colOff>
      <xdr:row>71</xdr:row>
      <xdr:rowOff>28575</xdr:rowOff>
    </xdr:from>
    <xdr:to>
      <xdr:col>3</xdr:col>
      <xdr:colOff>200025</xdr:colOff>
      <xdr:row>71</xdr:row>
      <xdr:rowOff>142875</xdr:rowOff>
    </xdr:to>
    <xdr:pic>
      <xdr:nvPicPr>
        <xdr:cNvPr id="21" name="Picture 1307" descr="folder_01"/>
        <xdr:cNvPicPr preferRelativeResize="1">
          <a:picLocks noChangeAspect="1"/>
        </xdr:cNvPicPr>
      </xdr:nvPicPr>
      <xdr:blipFill>
        <a:blip r:embed="rId1"/>
        <a:stretch>
          <a:fillRect/>
        </a:stretch>
      </xdr:blipFill>
      <xdr:spPr>
        <a:xfrm>
          <a:off x="695325" y="12420600"/>
          <a:ext cx="104775" cy="114300"/>
        </a:xfrm>
        <a:prstGeom prst="rect">
          <a:avLst/>
        </a:prstGeom>
        <a:noFill/>
        <a:ln w="9525" cmpd="sng">
          <a:noFill/>
        </a:ln>
      </xdr:spPr>
    </xdr:pic>
    <xdr:clientData/>
  </xdr:twoCellAnchor>
  <xdr:twoCellAnchor editAs="oneCell">
    <xdr:from>
      <xdr:col>3</xdr:col>
      <xdr:colOff>95250</xdr:colOff>
      <xdr:row>77</xdr:row>
      <xdr:rowOff>28575</xdr:rowOff>
    </xdr:from>
    <xdr:to>
      <xdr:col>3</xdr:col>
      <xdr:colOff>200025</xdr:colOff>
      <xdr:row>77</xdr:row>
      <xdr:rowOff>142875</xdr:rowOff>
    </xdr:to>
    <xdr:pic>
      <xdr:nvPicPr>
        <xdr:cNvPr id="22" name="Picture 1308" descr="folder_01"/>
        <xdr:cNvPicPr preferRelativeResize="1">
          <a:picLocks noChangeAspect="1"/>
        </xdr:cNvPicPr>
      </xdr:nvPicPr>
      <xdr:blipFill>
        <a:blip r:embed="rId1"/>
        <a:stretch>
          <a:fillRect/>
        </a:stretch>
      </xdr:blipFill>
      <xdr:spPr>
        <a:xfrm>
          <a:off x="695325" y="13449300"/>
          <a:ext cx="104775" cy="114300"/>
        </a:xfrm>
        <a:prstGeom prst="rect">
          <a:avLst/>
        </a:prstGeom>
        <a:noFill/>
        <a:ln w="9525" cmpd="sng">
          <a:noFill/>
        </a:ln>
      </xdr:spPr>
    </xdr:pic>
    <xdr:clientData/>
  </xdr:twoCellAnchor>
  <xdr:twoCellAnchor editAs="oneCell">
    <xdr:from>
      <xdr:col>3</xdr:col>
      <xdr:colOff>95250</xdr:colOff>
      <xdr:row>74</xdr:row>
      <xdr:rowOff>28575</xdr:rowOff>
    </xdr:from>
    <xdr:to>
      <xdr:col>3</xdr:col>
      <xdr:colOff>200025</xdr:colOff>
      <xdr:row>74</xdr:row>
      <xdr:rowOff>142875</xdr:rowOff>
    </xdr:to>
    <xdr:pic>
      <xdr:nvPicPr>
        <xdr:cNvPr id="23" name="Picture 1309" descr="folder_01"/>
        <xdr:cNvPicPr preferRelativeResize="1">
          <a:picLocks noChangeAspect="1"/>
        </xdr:cNvPicPr>
      </xdr:nvPicPr>
      <xdr:blipFill>
        <a:blip r:embed="rId1"/>
        <a:stretch>
          <a:fillRect/>
        </a:stretch>
      </xdr:blipFill>
      <xdr:spPr>
        <a:xfrm>
          <a:off x="695325" y="12934950"/>
          <a:ext cx="104775" cy="114300"/>
        </a:xfrm>
        <a:prstGeom prst="rect">
          <a:avLst/>
        </a:prstGeom>
        <a:noFill/>
        <a:ln w="9525" cmpd="sng">
          <a:noFill/>
        </a:ln>
      </xdr:spPr>
    </xdr:pic>
    <xdr:clientData/>
  </xdr:twoCellAnchor>
  <xdr:twoCellAnchor editAs="oneCell">
    <xdr:from>
      <xdr:col>2</xdr:col>
      <xdr:colOff>95250</xdr:colOff>
      <xdr:row>80</xdr:row>
      <xdr:rowOff>28575</xdr:rowOff>
    </xdr:from>
    <xdr:to>
      <xdr:col>2</xdr:col>
      <xdr:colOff>200025</xdr:colOff>
      <xdr:row>80</xdr:row>
      <xdr:rowOff>152400</xdr:rowOff>
    </xdr:to>
    <xdr:pic>
      <xdr:nvPicPr>
        <xdr:cNvPr id="24" name="Picture 3" descr="folder_01"/>
        <xdr:cNvPicPr preferRelativeResize="1">
          <a:picLocks noChangeAspect="1"/>
        </xdr:cNvPicPr>
      </xdr:nvPicPr>
      <xdr:blipFill>
        <a:blip r:embed="rId1"/>
        <a:stretch>
          <a:fillRect/>
        </a:stretch>
      </xdr:blipFill>
      <xdr:spPr>
        <a:xfrm>
          <a:off x="495300" y="13963650"/>
          <a:ext cx="104775"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kinawa@dokairen-okinawa.jp" TargetMode="External" /><Relationship Id="rId2" Type="http://schemas.openxmlformats.org/officeDocument/2006/relationships/hyperlink" Target="mailto:midori@dokairen-okinawa.j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0"/>
  <sheetViews>
    <sheetView showGridLines="0" zoomScalePageLayoutView="0" workbookViewId="0" topLeftCell="A1">
      <selection activeCell="H1" sqref="H1"/>
    </sheetView>
  </sheetViews>
  <sheetFormatPr defaultColWidth="9.00390625" defaultRowHeight="13.5"/>
  <cols>
    <col min="1" max="7" width="9.00390625" style="44" customWidth="1"/>
    <col min="8" max="8" width="9.50390625" style="44" bestFit="1" customWidth="1"/>
    <col min="9" max="16384" width="9.00390625" style="44" customWidth="1"/>
  </cols>
  <sheetData>
    <row r="1" spans="1:8" ht="13.5">
      <c r="A1" s="46"/>
      <c r="H1" s="190">
        <v>44256</v>
      </c>
    </row>
    <row r="3" ht="13.5">
      <c r="A3" s="44" t="s">
        <v>54</v>
      </c>
    </row>
    <row r="5" spans="2:9" ht="157.5" customHeight="1">
      <c r="B5" s="191" t="s">
        <v>195</v>
      </c>
      <c r="C5" s="191"/>
      <c r="D5" s="191"/>
      <c r="E5" s="191"/>
      <c r="F5" s="191"/>
      <c r="G5" s="191"/>
      <c r="H5" s="191"/>
      <c r="I5" s="191"/>
    </row>
    <row r="8" ht="13.5">
      <c r="A8" s="44" t="s">
        <v>55</v>
      </c>
    </row>
    <row r="10" spans="2:9" ht="13.5">
      <c r="B10" s="191" t="s">
        <v>196</v>
      </c>
      <c r="C10" s="191"/>
      <c r="D10" s="191"/>
      <c r="E10" s="191"/>
      <c r="F10" s="191"/>
      <c r="G10" s="191"/>
      <c r="H10" s="191"/>
      <c r="I10" s="191"/>
    </row>
    <row r="11" spans="2:9" ht="13.5">
      <c r="B11" s="191"/>
      <c r="C11" s="191"/>
      <c r="D11" s="191"/>
      <c r="E11" s="191"/>
      <c r="F11" s="191"/>
      <c r="G11" s="191"/>
      <c r="H11" s="191"/>
      <c r="I11" s="191"/>
    </row>
    <row r="12" ht="13.5">
      <c r="B12" s="44" t="s">
        <v>184</v>
      </c>
    </row>
    <row r="13" ht="13.5">
      <c r="B13" s="44" t="s">
        <v>57</v>
      </c>
    </row>
    <row r="14" ht="13.5">
      <c r="B14" s="45" t="s">
        <v>58</v>
      </c>
    </row>
    <row r="15" spans="2:9" ht="13.5">
      <c r="B15" s="191" t="s">
        <v>197</v>
      </c>
      <c r="C15" s="191"/>
      <c r="D15" s="191"/>
      <c r="E15" s="191"/>
      <c r="F15" s="191"/>
      <c r="G15" s="191"/>
      <c r="H15" s="191"/>
      <c r="I15" s="191"/>
    </row>
    <row r="16" spans="2:9" ht="13.5">
      <c r="B16" s="191"/>
      <c r="C16" s="191"/>
      <c r="D16" s="191"/>
      <c r="E16" s="191"/>
      <c r="F16" s="191"/>
      <c r="G16" s="191"/>
      <c r="H16" s="191"/>
      <c r="I16" s="191"/>
    </row>
    <row r="17" ht="13.5">
      <c r="B17" s="44" t="s">
        <v>59</v>
      </c>
    </row>
    <row r="18" ht="13.5">
      <c r="B18" s="44" t="s">
        <v>56</v>
      </c>
    </row>
    <row r="19" ht="13.5">
      <c r="B19" s="44" t="s">
        <v>233</v>
      </c>
    </row>
    <row r="20" spans="2:9" ht="13.5">
      <c r="B20" s="191" t="s">
        <v>205</v>
      </c>
      <c r="C20" s="191"/>
      <c r="D20" s="191"/>
      <c r="E20" s="191"/>
      <c r="F20" s="191"/>
      <c r="G20" s="191"/>
      <c r="H20" s="191"/>
      <c r="I20" s="191"/>
    </row>
    <row r="21" spans="2:9" ht="13.5">
      <c r="B21" s="191"/>
      <c r="C21" s="191"/>
      <c r="D21" s="191"/>
      <c r="E21" s="191"/>
      <c r="F21" s="191"/>
      <c r="G21" s="191"/>
      <c r="H21" s="191"/>
      <c r="I21" s="191"/>
    </row>
    <row r="22" ht="13.5">
      <c r="B22" s="44" t="s">
        <v>61</v>
      </c>
    </row>
    <row r="23" ht="13.5">
      <c r="B23" s="44" t="s">
        <v>234</v>
      </c>
    </row>
    <row r="24" ht="13.5">
      <c r="B24" s="44" t="s">
        <v>60</v>
      </c>
    </row>
    <row r="25" ht="13.5">
      <c r="B25" s="44" t="s">
        <v>203</v>
      </c>
    </row>
    <row r="26" ht="13.5">
      <c r="C26" s="44" t="s">
        <v>199</v>
      </c>
    </row>
    <row r="27" ht="13.5">
      <c r="C27" s="44" t="s">
        <v>198</v>
      </c>
    </row>
    <row r="28" ht="13.5">
      <c r="C28" s="44" t="s">
        <v>200</v>
      </c>
    </row>
    <row r="29" ht="13.5">
      <c r="B29" s="44" t="s">
        <v>204</v>
      </c>
    </row>
    <row r="30" ht="13.5">
      <c r="C30" s="44" t="s">
        <v>201</v>
      </c>
    </row>
    <row r="31" ht="13.5">
      <c r="C31" s="44" t="s">
        <v>202</v>
      </c>
    </row>
    <row r="32" ht="13.5">
      <c r="C32" s="44" t="s">
        <v>194</v>
      </c>
    </row>
    <row r="33" ht="13.5">
      <c r="C33" s="44" t="s">
        <v>235</v>
      </c>
    </row>
    <row r="34" ht="13.5">
      <c r="C34" s="44" t="s">
        <v>236</v>
      </c>
    </row>
    <row r="36" ht="13.5">
      <c r="B36" s="44" t="s">
        <v>62</v>
      </c>
    </row>
    <row r="38" ht="13.5">
      <c r="A38" s="44" t="s">
        <v>74</v>
      </c>
    </row>
    <row r="40" spans="2:9" ht="66" customHeight="1">
      <c r="B40" s="191" t="s">
        <v>280</v>
      </c>
      <c r="C40" s="191"/>
      <c r="D40" s="191"/>
      <c r="E40" s="191"/>
      <c r="F40" s="191"/>
      <c r="G40" s="191"/>
      <c r="H40" s="191"/>
      <c r="I40" s="191"/>
    </row>
  </sheetData>
  <sheetProtection sheet="1" selectLockedCells="1" selectUnlockedCells="1"/>
  <mergeCells count="5">
    <mergeCell ref="B5:I5"/>
    <mergeCell ref="B10:I11"/>
    <mergeCell ref="B15:I16"/>
    <mergeCell ref="B20:I21"/>
    <mergeCell ref="B40:I40"/>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W40"/>
  <sheetViews>
    <sheetView showGridLines="0" tabSelected="1" view="pageBreakPreview" zoomScaleSheetLayoutView="100" zoomScalePageLayoutView="0" workbookViewId="0" topLeftCell="A1">
      <pane ySplit="1" topLeftCell="A33" activePane="bottomLeft" state="frozen"/>
      <selection pane="topLeft" activeCell="A1" sqref="A1"/>
      <selection pane="bottomLeft" activeCell="C37" sqref="C37"/>
    </sheetView>
  </sheetViews>
  <sheetFormatPr defaultColWidth="0" defaultRowHeight="27" customHeight="1" zeroHeight="1"/>
  <cols>
    <col min="1" max="1" width="6.375" style="13" customWidth="1"/>
    <col min="2" max="2" width="34.75390625" style="11" customWidth="1"/>
    <col min="3" max="3" width="36.75390625" style="12" customWidth="1"/>
    <col min="4" max="4" width="33.75390625" style="10" customWidth="1"/>
    <col min="5" max="5" width="33.75390625" style="12" customWidth="1"/>
    <col min="6" max="8" width="0.12890625" style="10" customWidth="1"/>
    <col min="9" max="9" width="13.875" style="10" hidden="1" customWidth="1"/>
    <col min="10" max="46" width="10.50390625" style="10" hidden="1" customWidth="1"/>
    <col min="47" max="205" width="0.12890625" style="10" hidden="1" customWidth="1"/>
    <col min="206" max="206" width="3.875" style="10" hidden="1" customWidth="1"/>
    <col min="207" max="207" width="2.125" style="10" hidden="1" customWidth="1"/>
    <col min="208" max="255" width="0.12890625" style="10" hidden="1" customWidth="1"/>
    <col min="256" max="16384" width="9.00390625" style="10" hidden="1" customWidth="1"/>
  </cols>
  <sheetData>
    <row r="1" spans="1:47" ht="27" customHeight="1">
      <c r="A1" s="146" t="s">
        <v>5</v>
      </c>
      <c r="B1" s="147" t="s">
        <v>0</v>
      </c>
      <c r="C1" s="146" t="s">
        <v>49</v>
      </c>
      <c r="D1" s="148" t="s">
        <v>26</v>
      </c>
      <c r="E1" s="148" t="s">
        <v>97</v>
      </c>
      <c r="I1" s="10">
        <v>0</v>
      </c>
      <c r="J1" s="10">
        <v>1</v>
      </c>
      <c r="K1" s="10">
        <v>2</v>
      </c>
      <c r="L1" s="10">
        <v>3</v>
      </c>
      <c r="M1" s="10">
        <v>4</v>
      </c>
      <c r="N1" s="10">
        <v>5</v>
      </c>
      <c r="O1" s="10">
        <v>6</v>
      </c>
      <c r="P1" s="10">
        <v>7</v>
      </c>
      <c r="Q1" s="10">
        <v>8</v>
      </c>
      <c r="R1" s="10">
        <v>9</v>
      </c>
      <c r="S1" s="10">
        <v>10</v>
      </c>
      <c r="T1" s="10">
        <v>11</v>
      </c>
      <c r="U1" s="10">
        <v>12</v>
      </c>
      <c r="V1" s="10">
        <v>13</v>
      </c>
      <c r="W1" s="10">
        <v>14</v>
      </c>
      <c r="X1" s="10">
        <v>15</v>
      </c>
      <c r="Y1" s="10">
        <v>16</v>
      </c>
      <c r="Z1" s="10">
        <v>17</v>
      </c>
      <c r="AA1" s="10">
        <v>18</v>
      </c>
      <c r="AB1" s="10">
        <v>19</v>
      </c>
      <c r="AC1" s="10">
        <v>20</v>
      </c>
      <c r="AD1" s="10">
        <v>21</v>
      </c>
      <c r="AE1" s="10">
        <v>22</v>
      </c>
      <c r="AF1" s="10">
        <v>23</v>
      </c>
      <c r="AG1" s="10">
        <v>24</v>
      </c>
      <c r="AH1" s="10">
        <v>25</v>
      </c>
      <c r="AI1" s="10">
        <v>26</v>
      </c>
      <c r="AJ1" s="10">
        <v>27</v>
      </c>
      <c r="AK1" s="10">
        <v>28</v>
      </c>
      <c r="AL1" s="10">
        <v>29</v>
      </c>
      <c r="AM1" s="10">
        <v>30</v>
      </c>
      <c r="AN1" s="10">
        <v>31</v>
      </c>
      <c r="AO1" s="10">
        <v>32</v>
      </c>
      <c r="AP1" s="10">
        <v>33</v>
      </c>
      <c r="AQ1" s="10">
        <v>34</v>
      </c>
      <c r="AR1" s="10">
        <v>35</v>
      </c>
      <c r="AS1" s="10">
        <v>36</v>
      </c>
      <c r="AT1" s="10">
        <v>37</v>
      </c>
      <c r="AU1" s="10">
        <v>38</v>
      </c>
    </row>
    <row r="2" spans="1:49" ht="27" customHeight="1">
      <c r="A2" s="149" t="s">
        <v>11</v>
      </c>
      <c r="B2" s="150" t="s">
        <v>17</v>
      </c>
      <c r="C2" s="14"/>
      <c r="D2" s="19" t="str">
        <f>IF(TRIM(C2)="","工事、業務名称を入力して下さい","")</f>
        <v>工事、業務名称を入力して下さい</v>
      </c>
      <c r="E2" s="49" t="s">
        <v>206</v>
      </c>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7"/>
      <c r="AV2" s="37"/>
      <c r="AW2" s="37"/>
    </row>
    <row r="3" spans="1:47" ht="27" customHeight="1">
      <c r="A3" s="149" t="s">
        <v>11</v>
      </c>
      <c r="B3" s="150" t="s">
        <v>219</v>
      </c>
      <c r="C3" s="22"/>
      <c r="D3" s="19" t="str">
        <f>IF(TRIM(C3)="","最終の請負・受託金額を入力して下さい","")</f>
        <v>最終の請負・受託金額を入力して下さい</v>
      </c>
      <c r="E3" s="53">
        <v>54000000</v>
      </c>
      <c r="I3" s="16" t="s">
        <v>27</v>
      </c>
      <c r="J3" s="16" t="s">
        <v>63</v>
      </c>
      <c r="K3" s="16" t="s">
        <v>28</v>
      </c>
      <c r="L3" s="16" t="s">
        <v>29</v>
      </c>
      <c r="M3" s="16" t="s">
        <v>64</v>
      </c>
      <c r="N3" s="16" t="s">
        <v>48</v>
      </c>
      <c r="O3" s="16" t="s">
        <v>30</v>
      </c>
      <c r="P3" s="16" t="s">
        <v>32</v>
      </c>
      <c r="Q3" s="16" t="s">
        <v>33</v>
      </c>
      <c r="R3" s="16" t="s">
        <v>31</v>
      </c>
      <c r="S3" s="16" t="s">
        <v>34</v>
      </c>
      <c r="T3" s="16" t="s">
        <v>35</v>
      </c>
      <c r="U3" s="16" t="s">
        <v>36</v>
      </c>
      <c r="V3" s="16" t="s">
        <v>37</v>
      </c>
      <c r="W3" s="16" t="s">
        <v>80</v>
      </c>
      <c r="X3" s="16" t="s">
        <v>38</v>
      </c>
      <c r="Y3" s="16" t="s">
        <v>39</v>
      </c>
      <c r="Z3" s="16" t="s">
        <v>65</v>
      </c>
      <c r="AA3" s="16" t="s">
        <v>40</v>
      </c>
      <c r="AB3" s="16" t="s">
        <v>66</v>
      </c>
      <c r="AC3" s="16" t="s">
        <v>41</v>
      </c>
      <c r="AD3" s="16" t="s">
        <v>67</v>
      </c>
      <c r="AE3" s="16" t="s">
        <v>42</v>
      </c>
      <c r="AF3" s="16" t="s">
        <v>68</v>
      </c>
      <c r="AG3" s="16" t="s">
        <v>43</v>
      </c>
      <c r="AH3" s="16" t="s">
        <v>69</v>
      </c>
      <c r="AI3" s="16" t="s">
        <v>70</v>
      </c>
      <c r="AJ3" s="16" t="s">
        <v>71</v>
      </c>
      <c r="AK3" s="16" t="s">
        <v>72</v>
      </c>
      <c r="AL3" s="16" t="s">
        <v>91</v>
      </c>
      <c r="AM3" s="16" t="s">
        <v>44</v>
      </c>
      <c r="AN3" s="16" t="s">
        <v>45</v>
      </c>
      <c r="AO3" s="16" t="s">
        <v>46</v>
      </c>
      <c r="AP3" s="16" t="s">
        <v>47</v>
      </c>
      <c r="AQ3" s="16" t="s">
        <v>94</v>
      </c>
      <c r="AR3" s="16" t="s">
        <v>93</v>
      </c>
      <c r="AS3" s="16" t="s">
        <v>92</v>
      </c>
      <c r="AT3" s="16" t="s">
        <v>89</v>
      </c>
      <c r="AU3" s="38" t="s">
        <v>73</v>
      </c>
    </row>
    <row r="4" spans="1:47" ht="27" customHeight="1">
      <c r="A4" s="149" t="s">
        <v>12</v>
      </c>
      <c r="B4" s="150" t="s">
        <v>81</v>
      </c>
      <c r="C4" s="14"/>
      <c r="D4" s="19" t="str">
        <f>IF(TRIM(C4)="","貴社名称を入力して下さい","")</f>
        <v>貴社名称を入力して下さい</v>
      </c>
      <c r="E4" s="49" t="s">
        <v>207</v>
      </c>
      <c r="I4" s="18">
        <f aca="true" ca="1" t="shared" si="0" ref="I4:X4">IF(OFFSET($C$2,I1,0)="","",OFFSET($C$2,I1,0))</f>
      </c>
      <c r="J4" s="18">
        <f ca="1" t="shared" si="0"/>
      </c>
      <c r="K4" s="18">
        <f ca="1" t="shared" si="0"/>
      </c>
      <c r="L4" s="18">
        <f ca="1" t="shared" si="0"/>
      </c>
      <c r="M4" s="18">
        <f ca="1" t="shared" si="0"/>
      </c>
      <c r="N4" s="18">
        <f ca="1" t="shared" si="0"/>
      </c>
      <c r="O4" s="18">
        <f ca="1" t="shared" si="0"/>
      </c>
      <c r="P4" s="18">
        <f ca="1" t="shared" si="0"/>
      </c>
      <c r="Q4" s="18">
        <f ca="1" t="shared" si="0"/>
      </c>
      <c r="R4" s="18">
        <f ca="1" t="shared" si="0"/>
      </c>
      <c r="S4" s="18">
        <f ca="1" t="shared" si="0"/>
      </c>
      <c r="T4" s="18">
        <f ca="1" t="shared" si="0"/>
      </c>
      <c r="U4" s="18">
        <f ca="1" t="shared" si="0"/>
      </c>
      <c r="V4" s="18">
        <f ca="1" t="shared" si="0"/>
      </c>
      <c r="W4" s="18">
        <f ca="1" t="shared" si="0"/>
      </c>
      <c r="X4" s="18">
        <f ca="1" t="shared" si="0"/>
      </c>
      <c r="Y4" s="10" t="b">
        <f>IF(Y5="適用している",TRUE,FALSE)</f>
        <v>0</v>
      </c>
      <c r="Z4" s="18">
        <f ca="1">IF(OFFSET($C$2,Z1,0)="","",OFFSET($C$2,Z1,0))</f>
      </c>
      <c r="AA4" s="10" t="b">
        <f>IF(AA5="適用している",TRUE,FALSE)</f>
        <v>0</v>
      </c>
      <c r="AB4" s="18">
        <f ca="1">IF(OFFSET($C$2,AB1,0)="","",OFFSET($C$2,AB1,0))</f>
      </c>
      <c r="AC4" s="10" t="b">
        <f>IF(AC5="適用している",TRUE,FALSE)</f>
        <v>0</v>
      </c>
      <c r="AD4" s="18">
        <f ca="1">IF(OFFSET($C$2,AD1,0)="","",OFFSET($C$2,AD1,0))</f>
      </c>
      <c r="AE4" s="10" t="b">
        <f>IF(AE5="適用している",TRUE,FALSE)</f>
        <v>0</v>
      </c>
      <c r="AF4" s="18">
        <f ca="1">IF(OFFSET($C$2,AF1,0)="","",OFFSET($C$2,AF1,0))</f>
      </c>
      <c r="AG4" s="10" t="b">
        <f>IF(AG5="適用している",TRUE,FALSE)</f>
        <v>0</v>
      </c>
      <c r="AH4" s="18">
        <f ca="1">IF(OFFSET($C$2,AH1,0)="","",OFFSET($C$2,AH1,0))</f>
      </c>
      <c r="AI4" s="10" t="b">
        <f>IF(AI5="適用している",TRUE,FALSE)</f>
        <v>0</v>
      </c>
      <c r="AJ4" s="18">
        <f aca="true" ca="1" t="shared" si="1" ref="AJ4:AT4">IF(OFFSET($C$2,AJ1,0)="","",OFFSET($C$2,AJ1,0))</f>
      </c>
      <c r="AK4" s="18" t="str">
        <f ca="1" t="shared" si="1"/>
        <v>別シートで記入してください
（注意）工事の種別でシートが別となっています。</v>
      </c>
      <c r="AL4" s="18">
        <f ca="1" t="shared" si="1"/>
      </c>
      <c r="AM4" s="18">
        <f ca="1" t="shared" si="1"/>
      </c>
      <c r="AN4" s="18">
        <f ca="1" t="shared" si="1"/>
      </c>
      <c r="AO4" s="18">
        <f ca="1" t="shared" si="1"/>
      </c>
      <c r="AP4" s="18">
        <f ca="1" t="shared" si="1"/>
      </c>
      <c r="AQ4" s="48">
        <f ca="1" t="shared" si="1"/>
      </c>
      <c r="AR4" s="48">
        <f ca="1" t="shared" si="1"/>
      </c>
      <c r="AS4" s="18">
        <f ca="1" t="shared" si="1"/>
      </c>
      <c r="AT4" s="18">
        <f ca="1" t="shared" si="1"/>
      </c>
      <c r="AU4" s="39">
        <f>L9</f>
        <v>0</v>
      </c>
    </row>
    <row r="5" spans="1:35" ht="27" customHeight="1">
      <c r="A5" s="149" t="s">
        <v>13</v>
      </c>
      <c r="B5" s="150" t="s">
        <v>82</v>
      </c>
      <c r="C5" s="14"/>
      <c r="D5" s="19" t="str">
        <f>IF(TRIM(C5)="","郵便番号を入力して下さい","")</f>
        <v>郵便番号を入力して下さい</v>
      </c>
      <c r="E5" s="49" t="s">
        <v>208</v>
      </c>
      <c r="Y5" s="18">
        <f ca="1">IF(OFFSET($C$2,Y1,0)="","",OFFSET($C$2,Y1,0))</f>
      </c>
      <c r="AA5" s="18">
        <f ca="1">IF(OFFSET($C$2,AA1,0)="","",OFFSET($C$2,AA1,0))</f>
      </c>
      <c r="AC5" s="18">
        <f ca="1">IF(OFFSET($C$2,AC1,0)="","",OFFSET($C$2,AC1,0))</f>
      </c>
      <c r="AE5" s="18">
        <f ca="1">IF(OFFSET($C$2,AE1,0)="","",OFFSET($C$2,AE1,0))</f>
      </c>
      <c r="AG5" s="18">
        <f ca="1">IF(OFFSET($C$2,AG1,0)="","",OFFSET($C$2,AG1,0))</f>
      </c>
      <c r="AI5" s="18">
        <f ca="1">IF(OFFSET($C$2,AI1,0)="","",OFFSET($C$2,AI1,0))</f>
      </c>
    </row>
    <row r="6" spans="1:5" ht="27" customHeight="1">
      <c r="A6" s="149" t="s">
        <v>14</v>
      </c>
      <c r="B6" s="150" t="s">
        <v>83</v>
      </c>
      <c r="C6" s="14"/>
      <c r="D6" s="19" t="str">
        <f>IF(TRIM(C6)="","所在地を入力して下さい","")</f>
        <v>所在地を入力して下さい</v>
      </c>
      <c r="E6" s="49" t="s">
        <v>209</v>
      </c>
    </row>
    <row r="7" spans="1:5" ht="27" customHeight="1">
      <c r="A7" s="149"/>
      <c r="B7" s="150" t="s">
        <v>84</v>
      </c>
      <c r="C7" s="14"/>
      <c r="D7" s="19"/>
      <c r="E7" s="49"/>
    </row>
    <row r="8" spans="1:5" ht="27" customHeight="1">
      <c r="A8" s="149" t="s">
        <v>14</v>
      </c>
      <c r="B8" s="150" t="s">
        <v>85</v>
      </c>
      <c r="C8" s="14"/>
      <c r="D8" s="19" t="str">
        <f>IF(TRIM(C8)="","担当者名(管理技術者及び現場代理人)を入力して下さい","")</f>
        <v>担当者名(管理技術者及び現場代理人)を入力して下さい</v>
      </c>
      <c r="E8" s="49" t="s">
        <v>210</v>
      </c>
    </row>
    <row r="9" spans="1:12" ht="27" customHeight="1">
      <c r="A9" s="149" t="s">
        <v>13</v>
      </c>
      <c r="B9" s="150" t="s">
        <v>193</v>
      </c>
      <c r="C9" s="14"/>
      <c r="D9" s="19" t="str">
        <f>IF(TRIM(C9)="","電話番号を入力して下さい","")</f>
        <v>電話番号を入力して下さい</v>
      </c>
      <c r="E9" s="49" t="s">
        <v>211</v>
      </c>
      <c r="I9" s="10" t="s">
        <v>51</v>
      </c>
      <c r="L9" s="10">
        <f>SUM(L10:L32)</f>
        <v>0</v>
      </c>
    </row>
    <row r="10" spans="1:12" ht="27" customHeight="1">
      <c r="A10" s="149" t="s">
        <v>13</v>
      </c>
      <c r="B10" s="150" t="s">
        <v>183</v>
      </c>
      <c r="C10" s="14"/>
      <c r="D10" s="19" t="str">
        <f>IF(TRIM(C10)="","FAX番号を入力して下さい","")</f>
        <v>FAX番号を入力して下さい</v>
      </c>
      <c r="E10" s="49" t="s">
        <v>212</v>
      </c>
      <c r="I10" s="23">
        <v>0</v>
      </c>
      <c r="J10" s="23">
        <v>10000</v>
      </c>
      <c r="K10" s="10">
        <f>IF($C$3&gt;I10,IF($C$3&lt;=I11,1,0),0)</f>
        <v>0</v>
      </c>
      <c r="L10" s="10">
        <f>K10*J10</f>
        <v>0</v>
      </c>
    </row>
    <row r="11" spans="1:12" ht="27" customHeight="1">
      <c r="A11" s="149" t="s">
        <v>13</v>
      </c>
      <c r="B11" s="152" t="s">
        <v>182</v>
      </c>
      <c r="C11" s="17"/>
      <c r="D11" s="19" t="str">
        <f>IF(TRIM(C11)="","担当者のメールアドレスを入力して下さい","")</f>
        <v>担当者のメールアドレスを入力して下さい</v>
      </c>
      <c r="E11" s="52" t="s">
        <v>276</v>
      </c>
      <c r="I11" s="23">
        <v>2379000</v>
      </c>
      <c r="J11" s="23">
        <v>20000</v>
      </c>
      <c r="K11" s="10">
        <f aca="true" t="shared" si="2" ref="K11:K31">IF($C$3&gt;I11,IF($C$3&lt;=I12,1,0),0)</f>
        <v>0</v>
      </c>
      <c r="L11" s="10">
        <f aca="true" t="shared" si="3" ref="L11:L30">K11*J11</f>
        <v>0</v>
      </c>
    </row>
    <row r="12" spans="1:12" ht="27" customHeight="1">
      <c r="A12" s="149" t="s">
        <v>13</v>
      </c>
      <c r="B12" s="150" t="s">
        <v>6</v>
      </c>
      <c r="C12" s="14"/>
      <c r="D12" s="19" t="str">
        <f>IF(TRIM(C12)="","発注機関の名称を入力して下さい","")</f>
        <v>発注機関の名称を入力して下さい</v>
      </c>
      <c r="E12" s="49" t="s">
        <v>213</v>
      </c>
      <c r="I12" s="23">
        <v>9518000</v>
      </c>
      <c r="J12" s="23">
        <v>30000</v>
      </c>
      <c r="K12" s="10">
        <f t="shared" si="2"/>
        <v>0</v>
      </c>
      <c r="L12" s="10">
        <f t="shared" si="3"/>
        <v>0</v>
      </c>
    </row>
    <row r="13" spans="1:12" ht="27" customHeight="1">
      <c r="A13" s="149" t="s">
        <v>15</v>
      </c>
      <c r="B13" s="150" t="s">
        <v>104</v>
      </c>
      <c r="C13" s="14"/>
      <c r="D13" s="19" t="str">
        <f>IF(TRIM(C13)="","発注機関の部課を入力して下さい","")</f>
        <v>発注機関の部課を入力して下さい</v>
      </c>
      <c r="E13" s="49" t="s">
        <v>214</v>
      </c>
      <c r="I13" s="23">
        <v>21415000</v>
      </c>
      <c r="J13" s="23">
        <v>40000</v>
      </c>
      <c r="K13" s="10">
        <f t="shared" si="2"/>
        <v>0</v>
      </c>
      <c r="L13" s="10">
        <f t="shared" si="3"/>
        <v>0</v>
      </c>
    </row>
    <row r="14" spans="1:12" ht="27" customHeight="1">
      <c r="A14" s="149" t="s">
        <v>15</v>
      </c>
      <c r="B14" s="150" t="s">
        <v>7</v>
      </c>
      <c r="C14" s="14"/>
      <c r="D14" s="19" t="str">
        <f>IF(TRIM(C14)="","担当者名を入力して下さい","")</f>
        <v>担当者名を入力して下さい</v>
      </c>
      <c r="E14" s="49" t="s">
        <v>215</v>
      </c>
      <c r="I14" s="23">
        <v>38072000</v>
      </c>
      <c r="J14" s="23">
        <v>50000</v>
      </c>
      <c r="K14" s="10">
        <f t="shared" si="2"/>
        <v>0</v>
      </c>
      <c r="L14" s="10">
        <f t="shared" si="3"/>
        <v>0</v>
      </c>
    </row>
    <row r="15" spans="1:12" ht="27" customHeight="1">
      <c r="A15" s="149" t="s">
        <v>15</v>
      </c>
      <c r="B15" s="152" t="s">
        <v>10</v>
      </c>
      <c r="C15" s="14"/>
      <c r="D15" s="19" t="str">
        <f>IF(C15="","工事、業務の別を入力して下さい","")</f>
        <v>工事、業務の別を入力して下さい</v>
      </c>
      <c r="E15" s="49" t="s">
        <v>216</v>
      </c>
      <c r="I15" s="23">
        <v>59488000</v>
      </c>
      <c r="J15" s="23">
        <v>60000</v>
      </c>
      <c r="K15" s="10">
        <f>IF($C$3&gt;I15,IF($C$3&lt;=I17,1,0),0)</f>
        <v>0</v>
      </c>
      <c r="L15" s="10">
        <f t="shared" si="3"/>
        <v>0</v>
      </c>
    </row>
    <row r="16" spans="1:10" ht="27">
      <c r="A16" s="149" t="s">
        <v>11</v>
      </c>
      <c r="B16" s="152" t="s">
        <v>274</v>
      </c>
      <c r="C16" s="189"/>
      <c r="D16" s="19" t="str">
        <f>IF(TRIM(C16)="","担当者のメールアドレスを入力して下さい","")</f>
        <v>担当者のメールアドレスを入力して下さい</v>
      </c>
      <c r="E16" s="52" t="s">
        <v>275</v>
      </c>
      <c r="I16" s="23"/>
      <c r="J16" s="23"/>
    </row>
    <row r="17" spans="1:12" ht="27" hidden="1">
      <c r="A17" s="149"/>
      <c r="B17" s="152" t="s">
        <v>87</v>
      </c>
      <c r="C17" s="151"/>
      <c r="D17" s="19" t="str">
        <f>IF(C17="","成果品１部当たりのCD枚数を入力して下さい","")</f>
        <v>成果品１部当たりのCD枚数を入力して下さい</v>
      </c>
      <c r="E17" s="49">
        <v>1</v>
      </c>
      <c r="I17" s="23">
        <v>85663000</v>
      </c>
      <c r="J17" s="23">
        <v>70000</v>
      </c>
      <c r="K17" s="10">
        <f t="shared" si="2"/>
        <v>0</v>
      </c>
      <c r="L17" s="10">
        <f t="shared" si="3"/>
        <v>0</v>
      </c>
    </row>
    <row r="18" spans="1:12" ht="27" hidden="1">
      <c r="A18" s="153"/>
      <c r="B18" s="154" t="s">
        <v>18</v>
      </c>
      <c r="C18" s="155"/>
      <c r="D18" s="20" t="str">
        <f>IF(C18="","適用の有無を入力して下さい","")</f>
        <v>適用の有無を入力して下さい</v>
      </c>
      <c r="E18" s="51" t="s">
        <v>100</v>
      </c>
      <c r="I18" s="23">
        <v>116597000</v>
      </c>
      <c r="J18" s="23">
        <v>80000</v>
      </c>
      <c r="K18" s="10">
        <f t="shared" si="2"/>
        <v>0</v>
      </c>
      <c r="L18" s="10">
        <f t="shared" si="3"/>
        <v>0</v>
      </c>
    </row>
    <row r="19" spans="1:12" ht="13.5" hidden="1">
      <c r="A19" s="156"/>
      <c r="B19" s="157" t="s">
        <v>24</v>
      </c>
      <c r="C19" s="158"/>
      <c r="D19" s="21">
        <f>IF(C18="適用している",IF(C19="","適用を入力して下さい",""),IF(C19&lt;&gt;"","適用年月を削除して下さい",""))</f>
      </c>
      <c r="E19" s="50" t="s">
        <v>98</v>
      </c>
      <c r="I19" s="23">
        <v>152290000</v>
      </c>
      <c r="J19" s="23">
        <v>90000</v>
      </c>
      <c r="K19" s="10">
        <f t="shared" si="2"/>
        <v>0</v>
      </c>
      <c r="L19" s="10">
        <f t="shared" si="3"/>
        <v>0</v>
      </c>
    </row>
    <row r="20" spans="1:12" ht="13.5" hidden="1">
      <c r="A20" s="153"/>
      <c r="B20" s="154" t="s">
        <v>19</v>
      </c>
      <c r="C20" s="155"/>
      <c r="D20" s="20" t="str">
        <f>IF(C20="","適用の有無を入力して下さい","")</f>
        <v>適用の有無を入力して下さい</v>
      </c>
      <c r="E20" s="51" t="s">
        <v>99</v>
      </c>
      <c r="I20" s="23">
        <v>192742000</v>
      </c>
      <c r="J20" s="23">
        <v>100000</v>
      </c>
      <c r="K20" s="10">
        <f t="shared" si="2"/>
        <v>0</v>
      </c>
      <c r="L20" s="10">
        <f t="shared" si="3"/>
        <v>0</v>
      </c>
    </row>
    <row r="21" spans="1:12" ht="13.5" hidden="1">
      <c r="A21" s="156"/>
      <c r="B21" s="157" t="s">
        <v>24</v>
      </c>
      <c r="C21" s="158"/>
      <c r="D21" s="21">
        <f>IF(C20="適用している",IF(C21="","適用を入力して下さい",""),IF(C21&lt;&gt;"","適用年月を削除して下さい",""))</f>
      </c>
      <c r="E21" s="50"/>
      <c r="I21" s="23">
        <v>237953000</v>
      </c>
      <c r="J21" s="23">
        <v>110000</v>
      </c>
      <c r="K21" s="10">
        <f t="shared" si="2"/>
        <v>0</v>
      </c>
      <c r="L21" s="10">
        <f t="shared" si="3"/>
        <v>0</v>
      </c>
    </row>
    <row r="22" spans="1:12" ht="13.5" hidden="1">
      <c r="A22" s="153"/>
      <c r="B22" s="154" t="s">
        <v>20</v>
      </c>
      <c r="C22" s="155"/>
      <c r="D22" s="35" t="str">
        <f>IF(C22="","適用の有無を入力して下さい","")</f>
        <v>適用の有無を入力して下さい</v>
      </c>
      <c r="E22" s="51" t="s">
        <v>100</v>
      </c>
      <c r="I22" s="23">
        <v>287923000</v>
      </c>
      <c r="J22" s="23">
        <v>120000</v>
      </c>
      <c r="K22" s="10">
        <f t="shared" si="2"/>
        <v>0</v>
      </c>
      <c r="L22" s="10">
        <f t="shared" si="3"/>
        <v>0</v>
      </c>
    </row>
    <row r="23" spans="1:12" ht="13.5" hidden="1">
      <c r="A23" s="156"/>
      <c r="B23" s="157" t="s">
        <v>25</v>
      </c>
      <c r="C23" s="158"/>
      <c r="D23" s="21">
        <f>IF(C22="適用している",IF(C23="","適用を入力して下さい",""),IF(C23&lt;&gt;"","適用年月を削除して下さい",""))</f>
      </c>
      <c r="E23" s="50" t="s">
        <v>98</v>
      </c>
      <c r="I23" s="23">
        <v>342653000</v>
      </c>
      <c r="J23" s="23">
        <v>130000</v>
      </c>
      <c r="K23" s="10">
        <f t="shared" si="2"/>
        <v>0</v>
      </c>
      <c r="L23" s="10">
        <f t="shared" si="3"/>
        <v>0</v>
      </c>
    </row>
    <row r="24" spans="1:12" ht="13.5" hidden="1">
      <c r="A24" s="153"/>
      <c r="B24" s="154" t="s">
        <v>21</v>
      </c>
      <c r="C24" s="155"/>
      <c r="D24" s="35" t="str">
        <f>IF(C24="","適用の有無を入力して下さい","")</f>
        <v>適用の有無を入力して下さい</v>
      </c>
      <c r="E24" s="51" t="s">
        <v>100</v>
      </c>
      <c r="I24" s="23">
        <v>402141000</v>
      </c>
      <c r="J24" s="23">
        <v>140000</v>
      </c>
      <c r="K24" s="10">
        <f t="shared" si="2"/>
        <v>0</v>
      </c>
      <c r="L24" s="10">
        <f t="shared" si="3"/>
        <v>0</v>
      </c>
    </row>
    <row r="25" spans="1:12" ht="13.5" hidden="1">
      <c r="A25" s="156"/>
      <c r="B25" s="157" t="s">
        <v>25</v>
      </c>
      <c r="C25" s="158"/>
      <c r="D25" s="21">
        <f>IF(C24="適用している",IF(C25="","適用を入力して下さい",""),IF(C25&lt;&gt;"","適用年月を削除して下さい",""))</f>
      </c>
      <c r="E25" s="50" t="s">
        <v>102</v>
      </c>
      <c r="I25" s="23">
        <v>466389000</v>
      </c>
      <c r="J25" s="23">
        <v>150000</v>
      </c>
      <c r="K25" s="10">
        <f t="shared" si="2"/>
        <v>0</v>
      </c>
      <c r="L25" s="10">
        <f t="shared" si="3"/>
        <v>0</v>
      </c>
    </row>
    <row r="26" spans="1:12" ht="13.5" hidden="1">
      <c r="A26" s="153"/>
      <c r="B26" s="154" t="s">
        <v>22</v>
      </c>
      <c r="C26" s="155"/>
      <c r="D26" s="35" t="str">
        <f>IF(C26="","適用の有無を入力して下さい","")</f>
        <v>適用の有無を入力して下さい</v>
      </c>
      <c r="E26" s="51" t="s">
        <v>99</v>
      </c>
      <c r="I26" s="23">
        <v>535395000</v>
      </c>
      <c r="J26" s="23">
        <v>160000</v>
      </c>
      <c r="K26" s="10">
        <f t="shared" si="2"/>
        <v>0</v>
      </c>
      <c r="L26" s="10">
        <f t="shared" si="3"/>
        <v>0</v>
      </c>
    </row>
    <row r="27" spans="1:12" ht="13.5" hidden="1">
      <c r="A27" s="156"/>
      <c r="B27" s="157" t="s">
        <v>25</v>
      </c>
      <c r="C27" s="158"/>
      <c r="D27" s="21">
        <f>IF(C26="適用している",IF(C27="","適用を入力して下さい",""),IF(C27&lt;&gt;"","適用年月を削除して下さい",""))</f>
      </c>
      <c r="E27" s="50" t="s">
        <v>102</v>
      </c>
      <c r="I27" s="23">
        <v>609161000</v>
      </c>
      <c r="J27" s="23">
        <v>170000</v>
      </c>
      <c r="K27" s="10">
        <f t="shared" si="2"/>
        <v>0</v>
      </c>
      <c r="L27" s="10">
        <f t="shared" si="3"/>
        <v>0</v>
      </c>
    </row>
    <row r="28" spans="1:12" ht="13.5" hidden="1">
      <c r="A28" s="153"/>
      <c r="B28" s="154" t="s">
        <v>23</v>
      </c>
      <c r="C28" s="155"/>
      <c r="D28" s="35" t="str">
        <f>IF(C28="","適用の有無を入力して下さい","")</f>
        <v>適用の有無を入力して下さい</v>
      </c>
      <c r="E28" s="51" t="s">
        <v>100</v>
      </c>
      <c r="I28" s="23">
        <v>687685000</v>
      </c>
      <c r="J28" s="23">
        <v>180000</v>
      </c>
      <c r="K28" s="10">
        <f t="shared" si="2"/>
        <v>0</v>
      </c>
      <c r="L28" s="10">
        <f t="shared" si="3"/>
        <v>0</v>
      </c>
    </row>
    <row r="29" spans="1:12" ht="13.5" hidden="1">
      <c r="A29" s="159"/>
      <c r="B29" s="160" t="s">
        <v>25</v>
      </c>
      <c r="C29" s="161"/>
      <c r="D29" s="135">
        <f>IF(C28="適用している",IF(C29="","適用を入力して下さい",""),IF(C29&lt;&gt;"","適用年月を削除して下さい",""))</f>
      </c>
      <c r="E29" s="136" t="s">
        <v>102</v>
      </c>
      <c r="I29" s="23">
        <v>770969000</v>
      </c>
      <c r="J29" s="23">
        <v>190000</v>
      </c>
      <c r="K29" s="10">
        <f t="shared" si="2"/>
        <v>0</v>
      </c>
      <c r="L29" s="10">
        <f t="shared" si="3"/>
        <v>0</v>
      </c>
    </row>
    <row r="30" spans="1:12" ht="54">
      <c r="A30" s="162"/>
      <c r="B30" s="163" t="s">
        <v>180</v>
      </c>
      <c r="C30" s="164" t="s">
        <v>271</v>
      </c>
      <c r="D30" s="137"/>
      <c r="E30" s="134"/>
      <c r="I30" s="23">
        <v>859012000</v>
      </c>
      <c r="J30" s="23">
        <v>200000</v>
      </c>
      <c r="K30" s="10">
        <f t="shared" si="2"/>
        <v>0</v>
      </c>
      <c r="L30" s="10">
        <f t="shared" si="3"/>
        <v>0</v>
      </c>
    </row>
    <row r="31" spans="1:12" ht="54" customHeight="1" hidden="1">
      <c r="A31" s="156"/>
      <c r="B31" s="157" t="s">
        <v>90</v>
      </c>
      <c r="C31" s="158"/>
      <c r="D31" s="21" t="str">
        <f>IF(C31="","発注年度を入力して下さい","")</f>
        <v>発注年度を入力して下さい</v>
      </c>
      <c r="E31" s="50" t="s">
        <v>101</v>
      </c>
      <c r="I31" s="23">
        <v>951814000</v>
      </c>
      <c r="J31" s="23">
        <v>210000</v>
      </c>
      <c r="K31" s="10">
        <f t="shared" si="2"/>
        <v>0</v>
      </c>
      <c r="L31" s="10">
        <f>K31*J31</f>
        <v>0</v>
      </c>
    </row>
    <row r="32" spans="1:10" ht="118.5" customHeight="1">
      <c r="A32" s="149" t="s">
        <v>11</v>
      </c>
      <c r="B32" s="152" t="s">
        <v>4</v>
      </c>
      <c r="C32" s="15"/>
      <c r="D32" s="19" t="str">
        <f>IF(TRIM(C32)="","工事、業務の概要を入力して下さい","")</f>
        <v>工事、業務の概要を入力して下さい</v>
      </c>
      <c r="E32" s="145" t="s">
        <v>230</v>
      </c>
      <c r="I32" s="23">
        <v>1049375000</v>
      </c>
      <c r="J32" s="23"/>
    </row>
    <row r="33" spans="1:5" ht="27" customHeight="1">
      <c r="A33" s="149" t="s">
        <v>11</v>
      </c>
      <c r="B33" s="152" t="s">
        <v>218</v>
      </c>
      <c r="C33" s="14"/>
      <c r="D33" s="19" t="str">
        <f>IF(TRIM(C33)="","位置を入力して下さい","")</f>
        <v>位置を入力して下さい</v>
      </c>
      <c r="E33" s="49" t="s">
        <v>217</v>
      </c>
    </row>
    <row r="34" spans="1:5" ht="13.5" customHeight="1" hidden="1">
      <c r="A34" s="149"/>
      <c r="B34" s="152" t="s">
        <v>2</v>
      </c>
      <c r="C34" s="151"/>
      <c r="D34" s="19" t="str">
        <f>IF(TRIM(C34)="","検索key１を入力して下さい","")</f>
        <v>検索key１を入力して下さい</v>
      </c>
      <c r="E34" s="49" t="s">
        <v>105</v>
      </c>
    </row>
    <row r="35" spans="1:5" ht="13.5" customHeight="1" hidden="1">
      <c r="A35" s="149"/>
      <c r="B35" s="152" t="s">
        <v>3</v>
      </c>
      <c r="C35" s="151"/>
      <c r="D35" s="19"/>
      <c r="E35" s="49" t="s">
        <v>106</v>
      </c>
    </row>
    <row r="36" spans="1:5" ht="27" customHeight="1">
      <c r="A36" s="149" t="s">
        <v>16</v>
      </c>
      <c r="B36" s="152" t="s">
        <v>95</v>
      </c>
      <c r="C36" s="47"/>
      <c r="D36" s="19" t="str">
        <f>IF(TRIM(C36)="","開始年月日を入力して下さい","")</f>
        <v>開始年月日を入力して下さい</v>
      </c>
      <c r="E36" s="54">
        <v>42926</v>
      </c>
    </row>
    <row r="37" spans="1:5" ht="27" customHeight="1">
      <c r="A37" s="149" t="s">
        <v>16</v>
      </c>
      <c r="B37" s="152" t="s">
        <v>96</v>
      </c>
      <c r="C37" s="47"/>
      <c r="D37" s="19" t="str">
        <f>IF(TRIM(C37)="","完成年月日を入力して下さい",IF(B37&lt;=B36,"開始する前に完成してますよ",""))</f>
        <v>完成年月日を入力して下さい</v>
      </c>
      <c r="E37" s="54">
        <v>43146</v>
      </c>
    </row>
    <row r="38" spans="1:5" ht="40.5" customHeight="1" hidden="1">
      <c r="A38" s="149"/>
      <c r="B38" s="152" t="s">
        <v>88</v>
      </c>
      <c r="C38" s="165"/>
      <c r="D38" s="19" t="str">
        <f>IF(TRIM(C38)="","沖縄県電子納品運用ガイドライン(案)対応 電子納品チェックソフトで事前チェックを行いましたか?","")</f>
        <v>沖縄県電子納品運用ガイドライン(案)対応 電子納品チェックソフトで事前チェックを行いましたか?</v>
      </c>
      <c r="E38" s="49" t="s">
        <v>103</v>
      </c>
    </row>
    <row r="39" spans="1:5" ht="183.75" customHeight="1">
      <c r="A39" s="149"/>
      <c r="B39" s="152" t="s">
        <v>1</v>
      </c>
      <c r="C39" s="14"/>
      <c r="D39" s="19" t="s">
        <v>190</v>
      </c>
      <c r="E39" s="49" t="s">
        <v>277</v>
      </c>
    </row>
    <row r="40" spans="1:5" ht="27" customHeight="1">
      <c r="A40" s="166"/>
      <c r="B40" s="371" t="s">
        <v>279</v>
      </c>
      <c r="C40" s="167"/>
      <c r="D40" s="168"/>
      <c r="E40" s="169"/>
    </row>
  </sheetData>
  <sheetProtection sheet="1" selectLockedCells="1"/>
  <dataValidations count="38">
    <dataValidation type="list" allowBlank="1" showInputMessage="1" showErrorMessage="1" promptTitle="工事or業務？" prompt="工事か委託か選んで下さい。" sqref="C15">
      <formula1>"工事,業務"</formula1>
    </dataValidation>
    <dataValidation type="list" allowBlank="1" showInputMessage="1" showErrorMessage="1" promptTitle="CDの枚数？" prompt="成果品CDの一部当たりの枚数を選んで下さい。" sqref="C17">
      <formula1>"1,2,3,4,5,6,7,8,9,10,11,12,13,14,15,16,17,18,19,20,21,22,23,24,25"</formula1>
    </dataValidation>
    <dataValidation type="list" allowBlank="1" showInputMessage="1" showErrorMessage="1" promptTitle="基準適用の有無" prompt="「土木設計業務等の電子納品要領」を適用して成果品を作成しましたか。" sqref="C18">
      <formula1>"適用している,適用していない"</formula1>
    </dataValidation>
    <dataValidation type="list" allowBlank="1" showInputMessage="1" showErrorMessage="1" promptTitle="基準の適用月日" prompt="基準の適用月日を選択して下さい。" sqref="C19">
      <formula1>"土木平成13年8月,土木平成16年6月,土木平成16年6月(港湾ガイドライン平成17年3月対応),土木平成16年6月(港湾ガイドライン平成18年3月対応),電気通信設備編平成15年7月,電気通信設備編平成16年6月,機械設備工事編平成16年3月,建築設計平成14年11月"</formula1>
    </dataValidation>
    <dataValidation type="list" allowBlank="1" showInputMessage="1" showErrorMessage="1" promptTitle="基準適用有無" prompt="「工事完成図書の電子納品要領」を適用して成果品を作成しましたか。" sqref="C20">
      <formula1>"適用している,適用していない"</formula1>
    </dataValidation>
    <dataValidation type="list" allowBlank="1" showInputMessage="1" showErrorMessage="1" promptTitle="基準の適用年月" prompt="基準の適用年月を選んで下さい。" sqref="C21">
      <formula1>"土木平成13年8月,土木平成16年6月,土木平成16年6月(港湾ガイドライン平成17年3月対応),土木平成16年6月(港湾ガイドライン平成18年3月対応),電気通信設備編平成15年7月,電気通信設備編平成16年6月,機械設備工事編平成16年6月,営繕工事平成14年11月"</formula1>
    </dataValidation>
    <dataValidation type="list" allowBlank="1" showInputMessage="1" showErrorMessage="1" promptTitle="基準適用の有無" prompt="「CAD製図基準」を適用して成果品を作成しましたか。" sqref="C22">
      <formula1>"適用している,適用していない"</formula1>
    </dataValidation>
    <dataValidation type="list" allowBlank="1" showInputMessage="1" showErrorMessage="1" promptTitle="基準の適用年月" prompt="基準の適用年月を選んで下さい。" sqref="C25">
      <formula1>"平成13年8月,平成14年7月,平成15年7月,平成16年6月"</formula1>
    </dataValidation>
    <dataValidation type="list" allowBlank="1" showInputMessage="1" showErrorMessage="1" promptTitle="基準適用の有無" prompt="「地質調査資料整理要領」を適用して成果品を作成しましたか。" sqref="C24">
      <formula1>"適用している,適用していない"</formula1>
    </dataValidation>
    <dataValidation type="list" allowBlank="1" showInputMessage="1" showErrorMessage="1" promptTitle="基準適用の有無" prompt="「デジタル写真管理情報基準」を適用して成果品を作成しましたか。" sqref="C26">
      <formula1>"適用している,適用していない"</formula1>
    </dataValidation>
    <dataValidation type="list" allowBlank="1" showInputMessage="1" showErrorMessage="1" promptTitle="基準の適用年月" prompt="基準の適用年月を選んで下さい。" sqref="C27">
      <formula1>"平成11年8月,平成14年7月,平成16年6月,平成18年1月"</formula1>
    </dataValidation>
    <dataValidation type="list" allowBlank="1" showInputMessage="1" showErrorMessage="1" promptTitle="基準適用の有無" prompt="「測量成果電子納品要領」を適用して成果を作成しましたか。" sqref="C28">
      <formula1>"適用している,適用していない"</formula1>
    </dataValidation>
    <dataValidation type="list" allowBlank="1" showInputMessage="1" showErrorMessage="1" promptTitle="基準の適用年月" prompt="基準の適用年月を選んでください。" sqref="C29">
      <formula1>"平成15年3月,平成16年6月"</formula1>
    </dataValidation>
    <dataValidation type="list" allowBlank="1" showInputMessage="1" showErrorMessage="1" promptTitle="成果品の発注年度" prompt="成果品の発注年度を入力して下さい。" sqref="C31">
      <formula1>"H15,H16,H17,H18,H19,H20,H15繰,H16繰,H17繰,H18繰,H19繰,H20繰"</formula1>
    </dataValidation>
    <dataValidation allowBlank="1" showInputMessage="1" showErrorMessage="1" promptTitle="工事・業務名" prompt="工事・業務名称を入れて下さい（正式名称）" imeMode="hiragana" sqref="C2"/>
    <dataValidation allowBlank="1" showInputMessage="1" showErrorMessage="1" promptTitle="社名" prompt="貴社名を入力して下さい" imeMode="hiragana" sqref="C4"/>
    <dataValidation allowBlank="1" showInputMessage="1" showErrorMessage="1" promptTitle="郵便番号" prompt="郵便番号を入れて下さい" imeMode="halfAlpha" sqref="C5"/>
    <dataValidation allowBlank="1" showInputMessage="1" showErrorMessage="1" promptTitle="貴社所在地" prompt="貴社所在地を入れて下さい。&#10;ビル名等は下欄に入れて下さい" imeMode="hiragana" sqref="C6"/>
    <dataValidation allowBlank="1" showInputMessage="1" showErrorMessage="1" promptTitle="ビル名等" prompt="ビル名等があれば入れて下さい" imeMode="hiragana" sqref="C7"/>
    <dataValidation allowBlank="1" showInputMessage="1" showErrorMessage="1" promptTitle="担当者名" prompt="貴社ご担当者の名前を入れて下さい" imeMode="hiragana" sqref="C8"/>
    <dataValidation allowBlank="1" showInputMessage="1" showErrorMessage="1" promptTitle="電話番号" prompt="貴社の電話番号を入れて下さい" imeMode="halfAlpha" sqref="C9"/>
    <dataValidation allowBlank="1" showInputMessage="1" showErrorMessage="1" promptTitle="ファックス番号" prompt="貴社のファックス番号を入れて下さい" imeMode="halfAlpha" sqref="C10"/>
    <dataValidation allowBlank="1" showInputMessage="1" showErrorMessage="1" promptTitle="e-mailアドレス" prompt="ご担当者と連絡の取れるe-mailアドレスを入れて下さい" imeMode="halfAlpha" sqref="C11"/>
    <dataValidation allowBlank="1" showInputMessage="1" showErrorMessage="1" promptTitle="発注機関" prompt="発注機関名称を入力して下さい" imeMode="hiragana" sqref="C12"/>
    <dataValidation allowBlank="1" showInputMessage="1" showErrorMessage="1" promptTitle="発注機関部課" prompt="発注機関の担当部課係を入力して下さい" imeMode="hiragana" sqref="C13"/>
    <dataValidation allowBlank="1" showInputMessage="1" showErrorMessage="1" promptTitle="発注機関担当者" prompt="発注機関の担当者名を入力して下さい" imeMode="hiragana" sqref="C14"/>
    <dataValidation allowBlank="1" showInputMessage="1" showErrorMessage="1" promptTitle="協議事項" prompt="事前協議の確認事項について要点をまとめて下さい。" imeMode="hiragana" sqref="C30"/>
    <dataValidation allowBlank="1" showInputMessage="1" showErrorMessage="1" promptTitle="概要" prompt="工事延長、代表的な工種、業務目的等" imeMode="hiragana" sqref="C32"/>
    <dataValidation allowBlank="1" showInputMessage="1" showErrorMessage="1" promptTitle="位置を記入して下さい" prompt="市町村、地名程度" imeMode="hiragana" sqref="C33"/>
    <dataValidation allowBlank="1" showInputMessage="1" showErrorMessage="1" promptTitle="備考" prompt="連絡事項等ありましたら、ご記入下さい" imeMode="hiragana" sqref="C39"/>
    <dataValidation type="whole" allowBlank="1" showInputMessage="1" showErrorMessage="1" promptTitle="請負・受託金額" prompt="金額(整数)を入れて下さい" imeMode="halfAlpha" sqref="C3">
      <formula1>0</formula1>
      <formula2>10000000000</formula2>
    </dataValidation>
    <dataValidation allowBlank="1" showInputMessage="1" showErrorMessage="1" promptTitle="発注機関担当者　E-MAIL" prompt="ご担当者と連絡の取れるe-mailアドレスを入れて下さい" sqref="C16"/>
    <dataValidation allowBlank="1" showInputMessage="1" showErrorMessage="1" promptTitle="検索key１" prompt="代表的なキーワードを入力して下さい。（道路工事、河川設計、環境調査...）" imeMode="hiragana" sqref="C34"/>
    <dataValidation allowBlank="1" showInputMessage="1" showErrorMessage="1" promptTitle="検索key2" prompt="代表的なキーワードを入力して下さい。" imeMode="hiragana" sqref="C35"/>
    <dataValidation allowBlank="1" showInputMessage="1" showErrorMessage="1" promptTitle="開始年月日" prompt="開始年月日を入れて下さい" imeMode="halfAlpha" sqref="C36"/>
    <dataValidation allowBlank="1" showInputMessage="1" showErrorMessage="1" promptTitle="完成年月日" prompt="完成年月日を入れてください" imeMode="halfAlpha" sqref="C37"/>
    <dataValidation type="list" allowBlank="1" showInputMessage="1" showErrorMessage="1" promptTitle="沖縄県電子納品チェックソフトでのチェック" prompt="沖縄県電子納品運用ガイドライン(案)対応 電子納品チェックソフトで事前チェックを行いましたか" imeMode="hiragana" sqref="C38">
      <formula1>"○,×"</formula1>
    </dataValidation>
    <dataValidation type="list" allowBlank="1" showInputMessage="1" showErrorMessage="1" promptTitle="基準の適用年月" prompt="基準の適用年月を選んで下さい。" sqref="C23">
      <formula1>"土木平成13年8月,土木平成14年7月,土木平成15年7月,土木平成16年6月,港湾局平成15年3月,港湾局平成16年3月,港湾局平成17年3月,電気通信設備編平成15年7月,電気通信設備編平成16年6月,機械設備工事編平成16年3月,建築平成14年11月"</formula1>
    </dataValidation>
  </dataValidations>
  <hyperlinks>
    <hyperlink ref="E11" r:id="rId1" display="okinawa@dokairen-okinawa.jp"/>
    <hyperlink ref="E16" r:id="rId2" display="midori@dokairen-okinawa.jp"/>
  </hyperlinks>
  <printOptions/>
  <pageMargins left="0.73" right="0.2" top="0.75" bottom="0.984" header="0.512" footer="0.512"/>
  <pageSetup horizontalDpi="300" verticalDpi="300" orientation="portrait" paperSize="9" scale="65" r:id="rId3"/>
</worksheet>
</file>

<file path=xl/worksheets/sheet3.xml><?xml version="1.0" encoding="utf-8"?>
<worksheet xmlns="http://schemas.openxmlformats.org/spreadsheetml/2006/main" xmlns:r="http://schemas.openxmlformats.org/officeDocument/2006/relationships">
  <dimension ref="A2:C51"/>
  <sheetViews>
    <sheetView showGridLines="0" zoomScalePageLayoutView="0" workbookViewId="0" topLeftCell="A16">
      <selection activeCell="C5" sqref="C5"/>
    </sheetView>
  </sheetViews>
  <sheetFormatPr defaultColWidth="0" defaultRowHeight="13.5" zeroHeight="1"/>
  <cols>
    <col min="1" max="1" width="39.375" style="1" customWidth="1"/>
    <col min="2" max="2" width="19.00390625" style="1" customWidth="1"/>
    <col min="3" max="3" width="35.25390625" style="1" customWidth="1"/>
    <col min="4" max="4" width="2.375" style="1" customWidth="1"/>
    <col min="5" max="16384" width="9.00390625" style="1" hidden="1" customWidth="1"/>
  </cols>
  <sheetData>
    <row r="1" ht="13.5"/>
    <row r="2" spans="1:3" ht="21">
      <c r="A2" s="198" t="s">
        <v>229</v>
      </c>
      <c r="B2" s="198"/>
      <c r="C2" s="198"/>
    </row>
    <row r="3" spans="1:3" ht="21">
      <c r="A3" s="2"/>
      <c r="B3" s="2"/>
      <c r="C3" s="2"/>
    </row>
    <row r="4" ht="13.5"/>
    <row r="5" ht="13.5">
      <c r="C5" s="40" t="s">
        <v>278</v>
      </c>
    </row>
    <row r="6" ht="13.5"/>
    <row r="7" ht="13.5">
      <c r="A7" s="3" t="s">
        <v>231</v>
      </c>
    </row>
    <row r="8" ht="13.5"/>
    <row r="9" ht="13.5"/>
    <row r="10" spans="2:3" ht="13.5">
      <c r="B10" s="194" t="s">
        <v>76</v>
      </c>
      <c r="C10" s="200">
        <f>'入力票'!C2</f>
        <v>0</v>
      </c>
    </row>
    <row r="11" spans="2:3" ht="13.5">
      <c r="B11" s="193"/>
      <c r="C11" s="201"/>
    </row>
    <row r="12" spans="2:3" ht="13.5">
      <c r="B12" s="195" t="s">
        <v>75</v>
      </c>
      <c r="C12" s="192">
        <f>'入力票'!C12</f>
        <v>0</v>
      </c>
    </row>
    <row r="13" spans="2:3" ht="13.5">
      <c r="B13" s="193"/>
      <c r="C13" s="193"/>
    </row>
    <row r="14" spans="2:3" ht="13.5">
      <c r="B14" s="195" t="s">
        <v>189</v>
      </c>
      <c r="C14" s="192">
        <f>'入力票'!C13</f>
        <v>0</v>
      </c>
    </row>
    <row r="15" spans="2:3" ht="13.5">
      <c r="B15" s="193"/>
      <c r="C15" s="193"/>
    </row>
    <row r="16" spans="2:3" ht="13.5">
      <c r="B16" s="195" t="s">
        <v>77</v>
      </c>
      <c r="C16" s="192">
        <f>'入力票'!C14</f>
        <v>0</v>
      </c>
    </row>
    <row r="17" spans="2:3" ht="13.5">
      <c r="B17" s="193"/>
      <c r="C17" s="193"/>
    </row>
    <row r="18" spans="2:3" ht="13.5">
      <c r="B18" s="4"/>
      <c r="C18" s="4"/>
    </row>
    <row r="19" ht="13.5"/>
    <row r="20" spans="1:3" ht="31.5" customHeight="1">
      <c r="A20" s="199" t="s">
        <v>185</v>
      </c>
      <c r="B20" s="199"/>
      <c r="C20" s="199"/>
    </row>
    <row r="21" ht="13.5"/>
    <row r="22" ht="13.5"/>
    <row r="23" spans="2:3" ht="13.5">
      <c r="B23" s="194" t="s">
        <v>78</v>
      </c>
      <c r="C23" s="196">
        <f>'入力票'!C4</f>
        <v>0</v>
      </c>
    </row>
    <row r="24" spans="2:3" ht="13.5">
      <c r="B24" s="193"/>
      <c r="C24" s="193"/>
    </row>
    <row r="25" spans="2:3" ht="13.5">
      <c r="B25" s="195" t="s">
        <v>79</v>
      </c>
      <c r="C25" s="192">
        <f>'入力票'!C8</f>
        <v>0</v>
      </c>
    </row>
    <row r="26" spans="2:3" ht="13.5">
      <c r="B26" s="193"/>
      <c r="C26" s="193"/>
    </row>
    <row r="27" spans="2:3" ht="13.5">
      <c r="B27" s="25"/>
      <c r="C27" s="25"/>
    </row>
    <row r="28" spans="2:3" ht="13.5">
      <c r="B28" s="24"/>
      <c r="C28" s="24"/>
    </row>
    <row r="29" spans="2:3" ht="13.5">
      <c r="B29" s="4"/>
      <c r="C29" s="4"/>
    </row>
    <row r="30" spans="2:3" ht="23.25" customHeight="1" hidden="1">
      <c r="B30" s="5"/>
      <c r="C30" s="6"/>
    </row>
    <row r="31" spans="2:3" ht="23.25" customHeight="1" hidden="1">
      <c r="B31" s="41"/>
      <c r="C31" s="42"/>
    </row>
    <row r="32" spans="1:3" ht="23.25" customHeight="1" hidden="1">
      <c r="A32" s="7"/>
      <c r="B32" s="41"/>
      <c r="C32" s="43"/>
    </row>
    <row r="33" spans="2:3" ht="13.5">
      <c r="B33" s="26"/>
      <c r="C33" s="27"/>
    </row>
    <row r="34" spans="2:3" ht="13.5">
      <c r="B34" s="28"/>
      <c r="C34" s="29"/>
    </row>
    <row r="35" spans="2:3" ht="13.5">
      <c r="B35" s="30" t="s">
        <v>50</v>
      </c>
      <c r="C35" s="29"/>
    </row>
    <row r="36" spans="2:3" ht="13.5">
      <c r="B36" s="30"/>
      <c r="C36" s="29"/>
    </row>
    <row r="37" spans="2:3" ht="13.5">
      <c r="B37" s="31"/>
      <c r="C37" s="29"/>
    </row>
    <row r="38" spans="2:3" ht="13.5">
      <c r="B38" s="32" t="str">
        <f>IF('入力票'!C3="","　　　入力票シートの『請負・受託金額』を記入して下さい","　　　チェック手数料は　￥"&amp;FIXED('入力票'!L9,0,FALSE)&amp;"です。")</f>
        <v>　　　入力票シートの『請負・受託金額』を記入して下さい</v>
      </c>
      <c r="C38" s="29"/>
    </row>
    <row r="39" spans="1:3" ht="13.5">
      <c r="A39" s="8"/>
      <c r="B39" s="32"/>
      <c r="C39" s="29"/>
    </row>
    <row r="40" spans="1:3" ht="13.5">
      <c r="A40" s="8"/>
      <c r="B40" s="32" t="s">
        <v>52</v>
      </c>
      <c r="C40" s="29"/>
    </row>
    <row r="41" spans="1:3" ht="13.5">
      <c r="A41" s="7" t="s">
        <v>8</v>
      </c>
      <c r="B41" s="32" t="s">
        <v>53</v>
      </c>
      <c r="C41" s="29"/>
    </row>
    <row r="42" spans="1:3" ht="13.5">
      <c r="A42" s="7"/>
      <c r="B42" s="32"/>
      <c r="C42" s="29"/>
    </row>
    <row r="43" spans="1:3" ht="13.5">
      <c r="A43" s="9" t="s">
        <v>232</v>
      </c>
      <c r="B43" s="32"/>
      <c r="C43" s="29"/>
    </row>
    <row r="44" spans="1:3" ht="13.5">
      <c r="A44" s="1" t="s">
        <v>225</v>
      </c>
      <c r="B44" s="32" t="s">
        <v>186</v>
      </c>
      <c r="C44" s="29"/>
    </row>
    <row r="45" spans="1:3" ht="13.5">
      <c r="A45" s="9" t="s">
        <v>9</v>
      </c>
      <c r="B45" s="32"/>
      <c r="C45" s="29"/>
    </row>
    <row r="46" spans="1:3" ht="13.5">
      <c r="A46" s="9" t="s">
        <v>226</v>
      </c>
      <c r="B46" s="32"/>
      <c r="C46" s="29"/>
    </row>
    <row r="47" spans="1:3" ht="13.5">
      <c r="A47" s="9" t="s">
        <v>220</v>
      </c>
      <c r="B47" s="32"/>
      <c r="C47" s="29"/>
    </row>
    <row r="48" spans="1:3" ht="13.5">
      <c r="A48" s="1" t="s">
        <v>227</v>
      </c>
      <c r="B48" s="32"/>
      <c r="C48" s="29"/>
    </row>
    <row r="49" spans="1:3" ht="65.25" customHeight="1">
      <c r="A49" s="197" t="s">
        <v>228</v>
      </c>
      <c r="B49" s="32"/>
      <c r="C49" s="29"/>
    </row>
    <row r="50" spans="1:3" ht="65.25" customHeight="1">
      <c r="A50" s="197"/>
      <c r="B50" s="32"/>
      <c r="C50" s="29"/>
    </row>
    <row r="51" spans="1:3" ht="13.5">
      <c r="A51" s="8"/>
      <c r="B51" s="33"/>
      <c r="C51" s="34"/>
    </row>
    <row r="52" ht="13.5"/>
  </sheetData>
  <sheetProtection sheet="1" selectLockedCells="1"/>
  <mergeCells count="15">
    <mergeCell ref="C25:C26"/>
    <mergeCell ref="B23:B24"/>
    <mergeCell ref="B25:B26"/>
    <mergeCell ref="A49:A50"/>
    <mergeCell ref="A2:C2"/>
    <mergeCell ref="A20:C20"/>
    <mergeCell ref="C10:C11"/>
    <mergeCell ref="C12:C13"/>
    <mergeCell ref="C14:C15"/>
    <mergeCell ref="C16:C17"/>
    <mergeCell ref="B10:B11"/>
    <mergeCell ref="B12:B13"/>
    <mergeCell ref="B14:B15"/>
    <mergeCell ref="B16:B17"/>
    <mergeCell ref="C23:C24"/>
  </mergeCells>
  <printOptions/>
  <pageMargins left="0.5" right="0.2" top="0.984" bottom="0.67"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BE95"/>
  <sheetViews>
    <sheetView showGridLines="0" zoomScale="115" zoomScaleNormal="115" zoomScalePageLayoutView="0" workbookViewId="0" topLeftCell="A1">
      <selection activeCell="A2" sqref="A2"/>
    </sheetView>
  </sheetViews>
  <sheetFormatPr defaultColWidth="9.00390625" defaultRowHeight="13.5"/>
  <cols>
    <col min="1" max="34" width="2.625" style="55" customWidth="1"/>
    <col min="35" max="35" width="2.875" style="55" customWidth="1"/>
    <col min="36" max="37" width="2.625" style="55" customWidth="1"/>
    <col min="38" max="38" width="9.625" style="55" customWidth="1"/>
    <col min="39" max="52" width="2.625" style="55" customWidth="1"/>
    <col min="53" max="16384" width="9.00390625" style="55" customWidth="1"/>
  </cols>
  <sheetData>
    <row r="1" spans="1:37" ht="27" customHeight="1">
      <c r="A1" s="305" t="s">
        <v>237</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row>
    <row r="2" spans="1:38" ht="17.25">
      <c r="A2" s="101"/>
      <c r="B2" s="102" t="s">
        <v>174</v>
      </c>
      <c r="C2" s="103"/>
      <c r="D2" s="103"/>
      <c r="E2" s="103"/>
      <c r="F2" s="103"/>
      <c r="G2" s="103"/>
      <c r="H2" s="103"/>
      <c r="I2" s="103"/>
      <c r="J2" s="103"/>
      <c r="K2" s="103"/>
      <c r="L2" s="103"/>
      <c r="M2" s="103"/>
      <c r="N2" s="103"/>
      <c r="P2" s="104"/>
      <c r="Q2" s="104"/>
      <c r="R2" s="104"/>
      <c r="S2" s="104"/>
      <c r="T2" s="104"/>
      <c r="U2" s="104"/>
      <c r="V2" s="104"/>
      <c r="W2" s="104"/>
      <c r="X2" s="104"/>
      <c r="Y2" s="104"/>
      <c r="Z2" s="104"/>
      <c r="AA2" s="104"/>
      <c r="AB2" s="104"/>
      <c r="AC2" s="104"/>
      <c r="AD2" s="104"/>
      <c r="AE2" s="104"/>
      <c r="AF2" s="104"/>
      <c r="AG2" s="104"/>
      <c r="AH2" s="104"/>
      <c r="AI2" s="104"/>
      <c r="AJ2" s="104"/>
      <c r="AK2" s="104"/>
      <c r="AL2" s="104"/>
    </row>
    <row r="3" spans="1:38" ht="13.5" customHeight="1">
      <c r="A3" s="101"/>
      <c r="B3" s="102"/>
      <c r="C3" s="306" t="s">
        <v>107</v>
      </c>
      <c r="D3" s="307"/>
      <c r="E3" s="307"/>
      <c r="F3" s="307"/>
      <c r="G3" s="307"/>
      <c r="H3" s="308"/>
      <c r="I3" s="273" t="s">
        <v>145</v>
      </c>
      <c r="J3" s="274"/>
      <c r="K3" s="274"/>
      <c r="L3" s="274"/>
      <c r="M3" s="274"/>
      <c r="N3" s="274"/>
      <c r="O3" s="275"/>
      <c r="P3" s="274" t="s">
        <v>146</v>
      </c>
      <c r="Q3" s="274"/>
      <c r="R3" s="274"/>
      <c r="S3" s="274"/>
      <c r="T3" s="274"/>
      <c r="U3" s="274"/>
      <c r="V3" s="274"/>
      <c r="W3" s="274"/>
      <c r="X3" s="274"/>
      <c r="Y3" s="274"/>
      <c r="Z3" s="274"/>
      <c r="AA3" s="274"/>
      <c r="AB3" s="274"/>
      <c r="AC3" s="274"/>
      <c r="AD3" s="274"/>
      <c r="AE3" s="274"/>
      <c r="AF3" s="274"/>
      <c r="AG3" s="274"/>
      <c r="AH3" s="274"/>
      <c r="AI3" s="274"/>
      <c r="AJ3" s="274"/>
      <c r="AK3" s="275"/>
      <c r="AL3" s="104"/>
    </row>
    <row r="4" spans="1:38" ht="13.5" customHeight="1">
      <c r="A4" s="101"/>
      <c r="B4" s="102"/>
      <c r="C4" s="309"/>
      <c r="D4" s="310"/>
      <c r="E4" s="310"/>
      <c r="F4" s="310"/>
      <c r="G4" s="310"/>
      <c r="H4" s="311"/>
      <c r="I4" s="279"/>
      <c r="J4" s="280"/>
      <c r="K4" s="280"/>
      <c r="L4" s="280"/>
      <c r="M4" s="280"/>
      <c r="N4" s="280"/>
      <c r="O4" s="281"/>
      <c r="P4" s="280"/>
      <c r="Q4" s="280"/>
      <c r="R4" s="280"/>
      <c r="S4" s="280"/>
      <c r="T4" s="280"/>
      <c r="U4" s="280"/>
      <c r="V4" s="280"/>
      <c r="W4" s="280"/>
      <c r="X4" s="280"/>
      <c r="Y4" s="280"/>
      <c r="Z4" s="280"/>
      <c r="AA4" s="280"/>
      <c r="AB4" s="280"/>
      <c r="AC4" s="280"/>
      <c r="AD4" s="280"/>
      <c r="AE4" s="280"/>
      <c r="AF4" s="280"/>
      <c r="AG4" s="280"/>
      <c r="AH4" s="280"/>
      <c r="AI4" s="280"/>
      <c r="AJ4" s="280"/>
      <c r="AK4" s="281"/>
      <c r="AL4" s="104"/>
    </row>
    <row r="5" spans="1:38" ht="13.5" customHeight="1">
      <c r="A5" s="101"/>
      <c r="B5" s="102"/>
      <c r="C5" s="61"/>
      <c r="D5" s="105"/>
      <c r="E5" s="106"/>
      <c r="F5" s="107"/>
      <c r="G5" s="107"/>
      <c r="H5" s="108"/>
      <c r="I5" s="255" t="s">
        <v>191</v>
      </c>
      <c r="J5" s="285"/>
      <c r="K5" s="285"/>
      <c r="L5" s="285"/>
      <c r="M5" s="285"/>
      <c r="N5" s="285"/>
      <c r="O5" s="286"/>
      <c r="P5" s="142"/>
      <c r="Q5" s="143" t="s">
        <v>188</v>
      </c>
      <c r="R5" s="143"/>
      <c r="S5" s="143"/>
      <c r="T5" s="143"/>
      <c r="U5" s="143"/>
      <c r="V5" s="143"/>
      <c r="W5" s="143"/>
      <c r="X5" s="143"/>
      <c r="Y5" s="143"/>
      <c r="Z5" s="143"/>
      <c r="AA5" s="143"/>
      <c r="AB5" s="143"/>
      <c r="AC5" s="143"/>
      <c r="AD5" s="143"/>
      <c r="AE5" s="143"/>
      <c r="AF5" s="143"/>
      <c r="AG5" s="143"/>
      <c r="AH5" s="143"/>
      <c r="AI5" s="143"/>
      <c r="AJ5" s="143"/>
      <c r="AK5" s="144"/>
      <c r="AL5" s="104"/>
    </row>
    <row r="6" spans="1:38" ht="13.5" customHeight="1">
      <c r="A6" s="101"/>
      <c r="B6" s="102"/>
      <c r="C6" s="78" t="s">
        <v>147</v>
      </c>
      <c r="D6" s="72"/>
      <c r="E6" s="72"/>
      <c r="F6" s="72"/>
      <c r="G6" s="109"/>
      <c r="H6" s="110"/>
      <c r="I6" s="287"/>
      <c r="J6" s="288"/>
      <c r="K6" s="288"/>
      <c r="L6" s="288"/>
      <c r="M6" s="288"/>
      <c r="N6" s="288"/>
      <c r="O6" s="289"/>
      <c r="P6" s="315"/>
      <c r="Q6" s="316"/>
      <c r="R6" s="316"/>
      <c r="S6" s="316"/>
      <c r="T6" s="316"/>
      <c r="U6" s="316"/>
      <c r="V6" s="316"/>
      <c r="W6" s="316"/>
      <c r="X6" s="316"/>
      <c r="Y6" s="316"/>
      <c r="Z6" s="316"/>
      <c r="AA6" s="316"/>
      <c r="AB6" s="316"/>
      <c r="AC6" s="316"/>
      <c r="AD6" s="316"/>
      <c r="AE6" s="316"/>
      <c r="AF6" s="316"/>
      <c r="AG6" s="316"/>
      <c r="AH6" s="316"/>
      <c r="AI6" s="316"/>
      <c r="AJ6" s="316"/>
      <c r="AK6" s="317"/>
      <c r="AL6" s="104"/>
    </row>
    <row r="7" spans="1:38" ht="13.5" customHeight="1">
      <c r="A7" s="101"/>
      <c r="B7" s="102"/>
      <c r="C7" s="74"/>
      <c r="D7" s="111"/>
      <c r="E7" s="112"/>
      <c r="F7" s="59"/>
      <c r="G7" s="113"/>
      <c r="H7" s="111"/>
      <c r="I7" s="255" t="s">
        <v>148</v>
      </c>
      <c r="J7" s="285"/>
      <c r="K7" s="285"/>
      <c r="L7" s="285"/>
      <c r="M7" s="285"/>
      <c r="N7" s="285"/>
      <c r="O7" s="286"/>
      <c r="P7" s="318"/>
      <c r="Q7" s="241"/>
      <c r="R7" s="241"/>
      <c r="S7" s="241"/>
      <c r="T7" s="241"/>
      <c r="U7" s="241"/>
      <c r="V7" s="241"/>
      <c r="W7" s="241"/>
      <c r="X7" s="241"/>
      <c r="Y7" s="241"/>
      <c r="Z7" s="241"/>
      <c r="AA7" s="241"/>
      <c r="AB7" s="241"/>
      <c r="AC7" s="241"/>
      <c r="AD7" s="241"/>
      <c r="AE7" s="241"/>
      <c r="AF7" s="241"/>
      <c r="AG7" s="241"/>
      <c r="AH7" s="241"/>
      <c r="AI7" s="241"/>
      <c r="AJ7" s="241"/>
      <c r="AK7" s="242"/>
      <c r="AL7" s="104"/>
    </row>
    <row r="8" spans="1:38" ht="13.5" customHeight="1">
      <c r="A8" s="101"/>
      <c r="B8" s="102"/>
      <c r="C8" s="65" t="s">
        <v>149</v>
      </c>
      <c r="D8" s="59"/>
      <c r="E8" s="59"/>
      <c r="F8" s="59"/>
      <c r="G8" s="111"/>
      <c r="H8" s="111"/>
      <c r="I8" s="312"/>
      <c r="J8" s="313"/>
      <c r="K8" s="313"/>
      <c r="L8" s="313"/>
      <c r="M8" s="313"/>
      <c r="N8" s="313"/>
      <c r="O8" s="314"/>
      <c r="P8" s="319"/>
      <c r="Q8" s="320"/>
      <c r="R8" s="320"/>
      <c r="S8" s="320"/>
      <c r="T8" s="320"/>
      <c r="U8" s="320"/>
      <c r="V8" s="320"/>
      <c r="W8" s="320"/>
      <c r="X8" s="320"/>
      <c r="Y8" s="320"/>
      <c r="Z8" s="320"/>
      <c r="AA8" s="320"/>
      <c r="AB8" s="320"/>
      <c r="AC8" s="320"/>
      <c r="AD8" s="320"/>
      <c r="AE8" s="320"/>
      <c r="AF8" s="320"/>
      <c r="AG8" s="320"/>
      <c r="AH8" s="320"/>
      <c r="AI8" s="320"/>
      <c r="AJ8" s="320"/>
      <c r="AK8" s="321"/>
      <c r="AL8" s="104"/>
    </row>
    <row r="9" spans="1:38" ht="13.5" customHeight="1">
      <c r="A9" s="101"/>
      <c r="B9" s="102"/>
      <c r="C9" s="65" t="s">
        <v>150</v>
      </c>
      <c r="D9" s="59"/>
      <c r="E9" s="59"/>
      <c r="F9" s="59"/>
      <c r="G9" s="111"/>
      <c r="H9" s="111"/>
      <c r="I9" s="322" t="s">
        <v>151</v>
      </c>
      <c r="J9" s="323"/>
      <c r="K9" s="323"/>
      <c r="L9" s="323"/>
      <c r="M9" s="323"/>
      <c r="N9" s="323"/>
      <c r="O9" s="324"/>
      <c r="P9" s="325" t="s">
        <v>192</v>
      </c>
      <c r="Q9" s="326"/>
      <c r="R9" s="326"/>
      <c r="S9" s="326"/>
      <c r="T9" s="326"/>
      <c r="U9" s="326"/>
      <c r="V9" s="326"/>
      <c r="W9" s="326"/>
      <c r="X9" s="326"/>
      <c r="Y9" s="326"/>
      <c r="Z9" s="326"/>
      <c r="AA9" s="326"/>
      <c r="AB9" s="326"/>
      <c r="AC9" s="326"/>
      <c r="AD9" s="326"/>
      <c r="AE9" s="326"/>
      <c r="AF9" s="326"/>
      <c r="AG9" s="326"/>
      <c r="AH9" s="326"/>
      <c r="AI9" s="326"/>
      <c r="AJ9" s="326"/>
      <c r="AK9" s="327"/>
      <c r="AL9" s="104"/>
    </row>
    <row r="10" spans="1:38" ht="13.5" customHeight="1">
      <c r="A10" s="101"/>
      <c r="B10" s="102"/>
      <c r="C10" s="114"/>
      <c r="D10" s="59"/>
      <c r="E10" s="59"/>
      <c r="F10" s="59"/>
      <c r="G10" s="111"/>
      <c r="H10" s="111"/>
      <c r="I10" s="261"/>
      <c r="J10" s="262"/>
      <c r="K10" s="262"/>
      <c r="L10" s="262"/>
      <c r="M10" s="262"/>
      <c r="N10" s="262"/>
      <c r="O10" s="263"/>
      <c r="P10" s="328"/>
      <c r="Q10" s="329"/>
      <c r="R10" s="329"/>
      <c r="S10" s="329"/>
      <c r="T10" s="329"/>
      <c r="U10" s="329"/>
      <c r="V10" s="329"/>
      <c r="W10" s="329"/>
      <c r="X10" s="329"/>
      <c r="Y10" s="329"/>
      <c r="Z10" s="329"/>
      <c r="AA10" s="329"/>
      <c r="AB10" s="329"/>
      <c r="AC10" s="329"/>
      <c r="AD10" s="329"/>
      <c r="AE10" s="329"/>
      <c r="AF10" s="329"/>
      <c r="AG10" s="329"/>
      <c r="AH10" s="329"/>
      <c r="AI10" s="329"/>
      <c r="AJ10" s="329"/>
      <c r="AK10" s="330"/>
      <c r="AL10" s="104"/>
    </row>
    <row r="11" spans="1:38" ht="13.5" customHeight="1">
      <c r="A11" s="101"/>
      <c r="B11" s="102"/>
      <c r="C11" s="74"/>
      <c r="D11" s="61"/>
      <c r="E11" s="63"/>
      <c r="F11" s="115"/>
      <c r="G11" s="116"/>
      <c r="H11" s="116"/>
      <c r="I11" s="255" t="s">
        <v>152</v>
      </c>
      <c r="J11" s="256"/>
      <c r="K11" s="256"/>
      <c r="L11" s="256"/>
      <c r="M11" s="256"/>
      <c r="N11" s="256"/>
      <c r="O11" s="257"/>
      <c r="P11" s="240"/>
      <c r="Q11" s="241"/>
      <c r="R11" s="241"/>
      <c r="S11" s="241"/>
      <c r="T11" s="241"/>
      <c r="U11" s="241"/>
      <c r="V11" s="241"/>
      <c r="W11" s="241"/>
      <c r="X11" s="241"/>
      <c r="Y11" s="241"/>
      <c r="Z11" s="241"/>
      <c r="AA11" s="241"/>
      <c r="AB11" s="241"/>
      <c r="AC11" s="241"/>
      <c r="AD11" s="241"/>
      <c r="AE11" s="241"/>
      <c r="AF11" s="241"/>
      <c r="AG11" s="241"/>
      <c r="AH11" s="241"/>
      <c r="AI11" s="241"/>
      <c r="AJ11" s="241"/>
      <c r="AK11" s="242"/>
      <c r="AL11" s="104"/>
    </row>
    <row r="12" spans="1:38" ht="13.5" customHeight="1">
      <c r="A12" s="101"/>
      <c r="B12" s="102"/>
      <c r="C12" s="74"/>
      <c r="D12" s="74" t="s">
        <v>153</v>
      </c>
      <c r="E12" s="59"/>
      <c r="F12" s="59"/>
      <c r="G12" s="111"/>
      <c r="H12" s="111"/>
      <c r="I12" s="258"/>
      <c r="J12" s="259"/>
      <c r="K12" s="259"/>
      <c r="L12" s="259"/>
      <c r="M12" s="259"/>
      <c r="N12" s="259"/>
      <c r="O12" s="260"/>
      <c r="P12" s="234"/>
      <c r="Q12" s="235"/>
      <c r="R12" s="235"/>
      <c r="S12" s="235"/>
      <c r="T12" s="235"/>
      <c r="U12" s="235"/>
      <c r="V12" s="235"/>
      <c r="W12" s="235"/>
      <c r="X12" s="235"/>
      <c r="Y12" s="235"/>
      <c r="Z12" s="235"/>
      <c r="AA12" s="235"/>
      <c r="AB12" s="235"/>
      <c r="AC12" s="235"/>
      <c r="AD12" s="235"/>
      <c r="AE12" s="235"/>
      <c r="AF12" s="235"/>
      <c r="AG12" s="235"/>
      <c r="AH12" s="235"/>
      <c r="AI12" s="235"/>
      <c r="AJ12" s="235"/>
      <c r="AK12" s="236"/>
      <c r="AL12" s="104"/>
    </row>
    <row r="13" spans="1:38" ht="13.5" customHeight="1">
      <c r="A13" s="101"/>
      <c r="B13" s="102"/>
      <c r="C13" s="75"/>
      <c r="D13" s="76" t="s">
        <v>154</v>
      </c>
      <c r="E13" s="77"/>
      <c r="F13" s="72"/>
      <c r="G13" s="109"/>
      <c r="H13" s="109"/>
      <c r="I13" s="261"/>
      <c r="J13" s="262"/>
      <c r="K13" s="262"/>
      <c r="L13" s="262"/>
      <c r="M13" s="262"/>
      <c r="N13" s="262"/>
      <c r="O13" s="263"/>
      <c r="P13" s="237"/>
      <c r="Q13" s="238"/>
      <c r="R13" s="238"/>
      <c r="S13" s="238"/>
      <c r="T13" s="238"/>
      <c r="U13" s="238"/>
      <c r="V13" s="238"/>
      <c r="W13" s="238"/>
      <c r="X13" s="238"/>
      <c r="Y13" s="238"/>
      <c r="Z13" s="238"/>
      <c r="AA13" s="238"/>
      <c r="AB13" s="238"/>
      <c r="AC13" s="238"/>
      <c r="AD13" s="238"/>
      <c r="AE13" s="238"/>
      <c r="AF13" s="238"/>
      <c r="AG13" s="238"/>
      <c r="AH13" s="238"/>
      <c r="AI13" s="238"/>
      <c r="AJ13" s="238"/>
      <c r="AK13" s="239"/>
      <c r="AL13" s="104"/>
    </row>
    <row r="14" spans="1:38" ht="13.5" customHeight="1">
      <c r="A14" s="101"/>
      <c r="B14" s="102"/>
      <c r="C14" s="74"/>
      <c r="D14" s="111"/>
      <c r="E14" s="112"/>
      <c r="F14" s="59"/>
      <c r="G14" s="113"/>
      <c r="H14" s="111"/>
      <c r="I14" s="255" t="s">
        <v>155</v>
      </c>
      <c r="J14" s="285"/>
      <c r="K14" s="285"/>
      <c r="L14" s="285"/>
      <c r="M14" s="285"/>
      <c r="N14" s="285"/>
      <c r="O14" s="286"/>
      <c r="P14" s="240"/>
      <c r="Q14" s="241"/>
      <c r="R14" s="241"/>
      <c r="S14" s="241"/>
      <c r="T14" s="241"/>
      <c r="U14" s="241"/>
      <c r="V14" s="241"/>
      <c r="W14" s="241"/>
      <c r="X14" s="241"/>
      <c r="Y14" s="241"/>
      <c r="Z14" s="241"/>
      <c r="AA14" s="241"/>
      <c r="AB14" s="241"/>
      <c r="AC14" s="241"/>
      <c r="AD14" s="241"/>
      <c r="AE14" s="241"/>
      <c r="AF14" s="241"/>
      <c r="AG14" s="241"/>
      <c r="AH14" s="241"/>
      <c r="AI14" s="241"/>
      <c r="AJ14" s="241"/>
      <c r="AK14" s="242"/>
      <c r="AL14" s="104"/>
    </row>
    <row r="15" spans="1:38" ht="13.5" customHeight="1">
      <c r="A15" s="101"/>
      <c r="B15" s="102"/>
      <c r="C15" s="65" t="s">
        <v>156</v>
      </c>
      <c r="D15" s="59"/>
      <c r="E15" s="59"/>
      <c r="F15" s="59"/>
      <c r="G15" s="111"/>
      <c r="H15" s="111"/>
      <c r="I15" s="287"/>
      <c r="J15" s="288"/>
      <c r="K15" s="288"/>
      <c r="L15" s="288"/>
      <c r="M15" s="288"/>
      <c r="N15" s="288"/>
      <c r="O15" s="289"/>
      <c r="P15" s="237"/>
      <c r="Q15" s="238"/>
      <c r="R15" s="238"/>
      <c r="S15" s="238"/>
      <c r="T15" s="238"/>
      <c r="U15" s="238"/>
      <c r="V15" s="238"/>
      <c r="W15" s="238"/>
      <c r="X15" s="238"/>
      <c r="Y15" s="238"/>
      <c r="Z15" s="238"/>
      <c r="AA15" s="238"/>
      <c r="AB15" s="238"/>
      <c r="AC15" s="238"/>
      <c r="AD15" s="238"/>
      <c r="AE15" s="238"/>
      <c r="AF15" s="238"/>
      <c r="AG15" s="238"/>
      <c r="AH15" s="238"/>
      <c r="AI15" s="238"/>
      <c r="AJ15" s="238"/>
      <c r="AK15" s="239"/>
      <c r="AL15" s="104"/>
    </row>
    <row r="16" spans="1:38" ht="13.5" customHeight="1">
      <c r="A16" s="101"/>
      <c r="B16" s="102"/>
      <c r="C16" s="74"/>
      <c r="D16" s="61"/>
      <c r="E16" s="63"/>
      <c r="F16" s="63"/>
      <c r="G16" s="116"/>
      <c r="H16" s="116"/>
      <c r="I16" s="273"/>
      <c r="J16" s="274"/>
      <c r="K16" s="274"/>
      <c r="L16" s="274"/>
      <c r="M16" s="274"/>
      <c r="N16" s="274"/>
      <c r="O16" s="275"/>
      <c r="P16" s="293"/>
      <c r="Q16" s="294"/>
      <c r="R16" s="294"/>
      <c r="S16" s="294"/>
      <c r="T16" s="294"/>
      <c r="U16" s="294"/>
      <c r="V16" s="294"/>
      <c r="W16" s="294"/>
      <c r="X16" s="294"/>
      <c r="Y16" s="294"/>
      <c r="Z16" s="294"/>
      <c r="AA16" s="294"/>
      <c r="AB16" s="294"/>
      <c r="AC16" s="294"/>
      <c r="AD16" s="294"/>
      <c r="AE16" s="294"/>
      <c r="AF16" s="294"/>
      <c r="AG16" s="294"/>
      <c r="AH16" s="294"/>
      <c r="AI16" s="294"/>
      <c r="AJ16" s="294"/>
      <c r="AK16" s="295"/>
      <c r="AL16" s="104"/>
    </row>
    <row r="17" spans="1:38" ht="13.5" customHeight="1">
      <c r="A17" s="101"/>
      <c r="B17" s="102"/>
      <c r="C17" s="74"/>
      <c r="D17" s="74" t="s">
        <v>157</v>
      </c>
      <c r="E17" s="59"/>
      <c r="F17" s="59"/>
      <c r="G17" s="111"/>
      <c r="H17" s="111"/>
      <c r="I17" s="276"/>
      <c r="J17" s="277"/>
      <c r="K17" s="277"/>
      <c r="L17" s="277"/>
      <c r="M17" s="277"/>
      <c r="N17" s="277"/>
      <c r="O17" s="278"/>
      <c r="P17" s="296"/>
      <c r="Q17" s="297"/>
      <c r="R17" s="297"/>
      <c r="S17" s="297"/>
      <c r="T17" s="297"/>
      <c r="U17" s="297"/>
      <c r="V17" s="297"/>
      <c r="W17" s="297"/>
      <c r="X17" s="297"/>
      <c r="Y17" s="297"/>
      <c r="Z17" s="297"/>
      <c r="AA17" s="297"/>
      <c r="AB17" s="297"/>
      <c r="AC17" s="297"/>
      <c r="AD17" s="297"/>
      <c r="AE17" s="297"/>
      <c r="AF17" s="297"/>
      <c r="AG17" s="297"/>
      <c r="AH17" s="297"/>
      <c r="AI17" s="297"/>
      <c r="AJ17" s="297"/>
      <c r="AK17" s="298"/>
      <c r="AL17" s="104"/>
    </row>
    <row r="18" spans="1:38" ht="13.5" customHeight="1">
      <c r="A18" s="101"/>
      <c r="B18" s="102"/>
      <c r="C18" s="74"/>
      <c r="D18" s="74"/>
      <c r="E18" s="59"/>
      <c r="F18" s="59"/>
      <c r="G18" s="111"/>
      <c r="H18" s="111"/>
      <c r="I18" s="276"/>
      <c r="J18" s="277"/>
      <c r="K18" s="277"/>
      <c r="L18" s="277"/>
      <c r="M18" s="277"/>
      <c r="N18" s="277"/>
      <c r="O18" s="278"/>
      <c r="P18" s="296"/>
      <c r="Q18" s="297"/>
      <c r="R18" s="297"/>
      <c r="S18" s="297"/>
      <c r="T18" s="297"/>
      <c r="U18" s="297"/>
      <c r="V18" s="297"/>
      <c r="W18" s="297"/>
      <c r="X18" s="297"/>
      <c r="Y18" s="297"/>
      <c r="Z18" s="297"/>
      <c r="AA18" s="297"/>
      <c r="AB18" s="297"/>
      <c r="AC18" s="297"/>
      <c r="AD18" s="297"/>
      <c r="AE18" s="297"/>
      <c r="AF18" s="297"/>
      <c r="AG18" s="297"/>
      <c r="AH18" s="297"/>
      <c r="AI18" s="297"/>
      <c r="AJ18" s="297"/>
      <c r="AK18" s="298"/>
      <c r="AL18" s="104"/>
    </row>
    <row r="19" spans="1:38" ht="13.5" customHeight="1">
      <c r="A19" s="101"/>
      <c r="B19" s="102"/>
      <c r="C19" s="74"/>
      <c r="D19" s="74"/>
      <c r="E19" s="59"/>
      <c r="F19" s="59"/>
      <c r="G19" s="111"/>
      <c r="H19" s="111"/>
      <c r="I19" s="276"/>
      <c r="J19" s="277"/>
      <c r="K19" s="277"/>
      <c r="L19" s="277"/>
      <c r="M19" s="277"/>
      <c r="N19" s="277"/>
      <c r="O19" s="278"/>
      <c r="P19" s="296"/>
      <c r="Q19" s="297"/>
      <c r="R19" s="297"/>
      <c r="S19" s="297"/>
      <c r="T19" s="297"/>
      <c r="U19" s="297"/>
      <c r="V19" s="297"/>
      <c r="W19" s="297"/>
      <c r="X19" s="297"/>
      <c r="Y19" s="297"/>
      <c r="Z19" s="297"/>
      <c r="AA19" s="297"/>
      <c r="AB19" s="297"/>
      <c r="AC19" s="297"/>
      <c r="AD19" s="297"/>
      <c r="AE19" s="297"/>
      <c r="AF19" s="297"/>
      <c r="AG19" s="297"/>
      <c r="AH19" s="297"/>
      <c r="AI19" s="297"/>
      <c r="AJ19" s="297"/>
      <c r="AK19" s="298"/>
      <c r="AL19" s="104"/>
    </row>
    <row r="20" spans="1:38" ht="13.5" customHeight="1">
      <c r="A20" s="101"/>
      <c r="B20" s="102"/>
      <c r="C20" s="75"/>
      <c r="D20" s="76"/>
      <c r="E20" s="77"/>
      <c r="F20" s="72"/>
      <c r="G20" s="109"/>
      <c r="H20" s="109"/>
      <c r="I20" s="279"/>
      <c r="J20" s="280"/>
      <c r="K20" s="280"/>
      <c r="L20" s="280"/>
      <c r="M20" s="280"/>
      <c r="N20" s="280"/>
      <c r="O20" s="281"/>
      <c r="P20" s="299"/>
      <c r="Q20" s="300"/>
      <c r="R20" s="300"/>
      <c r="S20" s="300"/>
      <c r="T20" s="300"/>
      <c r="U20" s="300"/>
      <c r="V20" s="300"/>
      <c r="W20" s="300"/>
      <c r="X20" s="300"/>
      <c r="Y20" s="300"/>
      <c r="Z20" s="300"/>
      <c r="AA20" s="300"/>
      <c r="AB20" s="300"/>
      <c r="AC20" s="300"/>
      <c r="AD20" s="300"/>
      <c r="AE20" s="300"/>
      <c r="AF20" s="300"/>
      <c r="AG20" s="300"/>
      <c r="AH20" s="300"/>
      <c r="AI20" s="300"/>
      <c r="AJ20" s="300"/>
      <c r="AK20" s="301"/>
      <c r="AL20" s="104"/>
    </row>
    <row r="21" spans="1:38" ht="13.5" customHeight="1">
      <c r="A21" s="101"/>
      <c r="B21" s="102"/>
      <c r="C21" s="74"/>
      <c r="D21" s="111"/>
      <c r="E21" s="112"/>
      <c r="F21" s="59"/>
      <c r="G21" s="113"/>
      <c r="H21" s="111"/>
      <c r="I21" s="255" t="s">
        <v>181</v>
      </c>
      <c r="J21" s="285"/>
      <c r="K21" s="285"/>
      <c r="L21" s="285"/>
      <c r="M21" s="285"/>
      <c r="N21" s="285"/>
      <c r="O21" s="286"/>
      <c r="P21" s="240"/>
      <c r="Q21" s="241"/>
      <c r="R21" s="241"/>
      <c r="S21" s="241"/>
      <c r="T21" s="241"/>
      <c r="U21" s="241"/>
      <c r="V21" s="241"/>
      <c r="W21" s="241"/>
      <c r="X21" s="241"/>
      <c r="Y21" s="241"/>
      <c r="Z21" s="241"/>
      <c r="AA21" s="241"/>
      <c r="AB21" s="241"/>
      <c r="AC21" s="241"/>
      <c r="AD21" s="241"/>
      <c r="AE21" s="241"/>
      <c r="AF21" s="241"/>
      <c r="AG21" s="241"/>
      <c r="AH21" s="241"/>
      <c r="AI21" s="241"/>
      <c r="AJ21" s="241"/>
      <c r="AK21" s="242"/>
      <c r="AL21" s="104"/>
    </row>
    <row r="22" spans="1:38" ht="13.5" customHeight="1">
      <c r="A22" s="101"/>
      <c r="B22" s="102"/>
      <c r="C22" s="65" t="s">
        <v>158</v>
      </c>
      <c r="D22" s="59"/>
      <c r="E22" s="59"/>
      <c r="F22" s="59"/>
      <c r="G22" s="111"/>
      <c r="H22" s="111"/>
      <c r="I22" s="287"/>
      <c r="J22" s="288"/>
      <c r="K22" s="288"/>
      <c r="L22" s="288"/>
      <c r="M22" s="288"/>
      <c r="N22" s="288"/>
      <c r="O22" s="289"/>
      <c r="P22" s="237"/>
      <c r="Q22" s="238"/>
      <c r="R22" s="238"/>
      <c r="S22" s="238"/>
      <c r="T22" s="238"/>
      <c r="U22" s="238"/>
      <c r="V22" s="238"/>
      <c r="W22" s="238"/>
      <c r="X22" s="238"/>
      <c r="Y22" s="238"/>
      <c r="Z22" s="238"/>
      <c r="AA22" s="238"/>
      <c r="AB22" s="238"/>
      <c r="AC22" s="238"/>
      <c r="AD22" s="238"/>
      <c r="AE22" s="238"/>
      <c r="AF22" s="238"/>
      <c r="AG22" s="238"/>
      <c r="AH22" s="238"/>
      <c r="AI22" s="238"/>
      <c r="AJ22" s="238"/>
      <c r="AK22" s="239"/>
      <c r="AL22" s="104"/>
    </row>
    <row r="23" spans="1:38" ht="13.5" customHeight="1">
      <c r="A23" s="101"/>
      <c r="B23" s="102"/>
      <c r="C23" s="74"/>
      <c r="D23" s="61"/>
      <c r="E23" s="63"/>
      <c r="F23" s="63"/>
      <c r="G23" s="116"/>
      <c r="H23" s="116"/>
      <c r="I23" s="249"/>
      <c r="J23" s="250"/>
      <c r="K23" s="250"/>
      <c r="L23" s="250"/>
      <c r="M23" s="250"/>
      <c r="N23" s="250"/>
      <c r="O23" s="251"/>
      <c r="P23" s="293"/>
      <c r="Q23" s="294"/>
      <c r="R23" s="294"/>
      <c r="S23" s="294"/>
      <c r="T23" s="294"/>
      <c r="U23" s="294"/>
      <c r="V23" s="294"/>
      <c r="W23" s="294"/>
      <c r="X23" s="294"/>
      <c r="Y23" s="294"/>
      <c r="Z23" s="294"/>
      <c r="AA23" s="294"/>
      <c r="AB23" s="294"/>
      <c r="AC23" s="294"/>
      <c r="AD23" s="294"/>
      <c r="AE23" s="294"/>
      <c r="AF23" s="294"/>
      <c r="AG23" s="294"/>
      <c r="AH23" s="294"/>
      <c r="AI23" s="294"/>
      <c r="AJ23" s="294"/>
      <c r="AK23" s="295"/>
      <c r="AL23" s="104"/>
    </row>
    <row r="24" spans="1:38" ht="13.5" customHeight="1">
      <c r="A24" s="101"/>
      <c r="B24" s="102"/>
      <c r="C24" s="74"/>
      <c r="D24" s="74" t="s">
        <v>159</v>
      </c>
      <c r="E24" s="59"/>
      <c r="F24" s="59"/>
      <c r="G24" s="111"/>
      <c r="H24" s="111"/>
      <c r="I24" s="252"/>
      <c r="J24" s="253"/>
      <c r="K24" s="253"/>
      <c r="L24" s="253"/>
      <c r="M24" s="253"/>
      <c r="N24" s="253"/>
      <c r="O24" s="254"/>
      <c r="P24" s="296"/>
      <c r="Q24" s="297"/>
      <c r="R24" s="297"/>
      <c r="S24" s="297"/>
      <c r="T24" s="297"/>
      <c r="U24" s="297"/>
      <c r="V24" s="297"/>
      <c r="W24" s="297"/>
      <c r="X24" s="297"/>
      <c r="Y24" s="297"/>
      <c r="Z24" s="297"/>
      <c r="AA24" s="297"/>
      <c r="AB24" s="297"/>
      <c r="AC24" s="297"/>
      <c r="AD24" s="297"/>
      <c r="AE24" s="297"/>
      <c r="AF24" s="297"/>
      <c r="AG24" s="297"/>
      <c r="AH24" s="297"/>
      <c r="AI24" s="297"/>
      <c r="AJ24" s="297"/>
      <c r="AK24" s="298"/>
      <c r="AL24" s="104"/>
    </row>
    <row r="25" spans="1:38" ht="13.5" customHeight="1">
      <c r="A25" s="101"/>
      <c r="B25" s="102"/>
      <c r="C25" s="75"/>
      <c r="D25" s="76"/>
      <c r="E25" s="77"/>
      <c r="F25" s="72"/>
      <c r="G25" s="109"/>
      <c r="H25" s="109"/>
      <c r="I25" s="282"/>
      <c r="J25" s="283"/>
      <c r="K25" s="283"/>
      <c r="L25" s="283"/>
      <c r="M25" s="283"/>
      <c r="N25" s="283"/>
      <c r="O25" s="284"/>
      <c r="P25" s="299"/>
      <c r="Q25" s="300"/>
      <c r="R25" s="300"/>
      <c r="S25" s="300"/>
      <c r="T25" s="300"/>
      <c r="U25" s="300"/>
      <c r="V25" s="300"/>
      <c r="W25" s="300"/>
      <c r="X25" s="300"/>
      <c r="Y25" s="300"/>
      <c r="Z25" s="300"/>
      <c r="AA25" s="300"/>
      <c r="AB25" s="300"/>
      <c r="AC25" s="300"/>
      <c r="AD25" s="300"/>
      <c r="AE25" s="300"/>
      <c r="AF25" s="300"/>
      <c r="AG25" s="300"/>
      <c r="AH25" s="300"/>
      <c r="AI25" s="300"/>
      <c r="AJ25" s="300"/>
      <c r="AK25" s="301"/>
      <c r="AL25" s="104"/>
    </row>
    <row r="26" spans="1:38" ht="13.5" customHeight="1">
      <c r="A26" s="101"/>
      <c r="B26" s="102"/>
      <c r="C26" s="74"/>
      <c r="D26" s="111"/>
      <c r="E26" s="112"/>
      <c r="F26" s="59"/>
      <c r="G26" s="113"/>
      <c r="H26" s="111"/>
      <c r="I26" s="255" t="s">
        <v>160</v>
      </c>
      <c r="J26" s="285"/>
      <c r="K26" s="285"/>
      <c r="L26" s="285"/>
      <c r="M26" s="285"/>
      <c r="N26" s="285"/>
      <c r="O26" s="286"/>
      <c r="P26" s="240"/>
      <c r="Q26" s="241"/>
      <c r="R26" s="241"/>
      <c r="S26" s="241"/>
      <c r="T26" s="241"/>
      <c r="U26" s="241"/>
      <c r="V26" s="241"/>
      <c r="W26" s="241"/>
      <c r="X26" s="241"/>
      <c r="Y26" s="241"/>
      <c r="Z26" s="241"/>
      <c r="AA26" s="241"/>
      <c r="AB26" s="241"/>
      <c r="AC26" s="241"/>
      <c r="AD26" s="241"/>
      <c r="AE26" s="241"/>
      <c r="AF26" s="241"/>
      <c r="AG26" s="241"/>
      <c r="AH26" s="241"/>
      <c r="AI26" s="241"/>
      <c r="AJ26" s="241"/>
      <c r="AK26" s="242"/>
      <c r="AL26" s="104"/>
    </row>
    <row r="27" spans="1:38" ht="13.5" customHeight="1">
      <c r="A27" s="101"/>
      <c r="B27" s="102"/>
      <c r="C27" s="65" t="s">
        <v>161</v>
      </c>
      <c r="D27" s="59"/>
      <c r="E27" s="59"/>
      <c r="F27" s="59"/>
      <c r="G27" s="111"/>
      <c r="H27" s="111"/>
      <c r="I27" s="312"/>
      <c r="J27" s="313"/>
      <c r="K27" s="313"/>
      <c r="L27" s="313"/>
      <c r="M27" s="313"/>
      <c r="N27" s="313"/>
      <c r="O27" s="314"/>
      <c r="P27" s="234"/>
      <c r="Q27" s="235"/>
      <c r="R27" s="235"/>
      <c r="S27" s="235"/>
      <c r="T27" s="235"/>
      <c r="U27" s="235"/>
      <c r="V27" s="235"/>
      <c r="W27" s="235"/>
      <c r="X27" s="235"/>
      <c r="Y27" s="235"/>
      <c r="Z27" s="235"/>
      <c r="AA27" s="235"/>
      <c r="AB27" s="235"/>
      <c r="AC27" s="235"/>
      <c r="AD27" s="235"/>
      <c r="AE27" s="235"/>
      <c r="AF27" s="235"/>
      <c r="AG27" s="235"/>
      <c r="AH27" s="235"/>
      <c r="AI27" s="235"/>
      <c r="AJ27" s="235"/>
      <c r="AK27" s="236"/>
      <c r="AL27" s="104"/>
    </row>
    <row r="28" spans="1:38" ht="13.5" customHeight="1">
      <c r="A28" s="101"/>
      <c r="B28" s="102"/>
      <c r="C28" s="65" t="s">
        <v>162</v>
      </c>
      <c r="D28" s="59"/>
      <c r="E28" s="59"/>
      <c r="F28" s="59"/>
      <c r="G28" s="111"/>
      <c r="H28" s="111"/>
      <c r="I28" s="79" t="s">
        <v>163</v>
      </c>
      <c r="J28" s="80"/>
      <c r="K28" s="80"/>
      <c r="L28" s="80"/>
      <c r="M28" s="80"/>
      <c r="N28" s="80"/>
      <c r="O28" s="81"/>
      <c r="P28" s="331" t="s">
        <v>110</v>
      </c>
      <c r="Q28" s="332"/>
      <c r="R28" s="332"/>
      <c r="S28" s="333"/>
      <c r="T28" s="70"/>
      <c r="U28" s="71" t="s">
        <v>111</v>
      </c>
      <c r="V28" s="119"/>
      <c r="W28" s="119"/>
      <c r="X28" s="119"/>
      <c r="Y28" s="119"/>
      <c r="Z28" s="119"/>
      <c r="AA28" s="119"/>
      <c r="AB28" s="119"/>
      <c r="AC28" s="119"/>
      <c r="AD28" s="119"/>
      <c r="AE28" s="119"/>
      <c r="AF28" s="119"/>
      <c r="AG28" s="119"/>
      <c r="AH28" s="119"/>
      <c r="AI28" s="119"/>
      <c r="AJ28" s="119"/>
      <c r="AK28" s="120"/>
      <c r="AL28" s="104"/>
    </row>
    <row r="29" spans="1:38" ht="13.5" customHeight="1">
      <c r="A29" s="101"/>
      <c r="B29" s="102"/>
      <c r="C29" s="114"/>
      <c r="D29" s="59"/>
      <c r="E29" s="59"/>
      <c r="F29" s="59"/>
      <c r="G29" s="111"/>
      <c r="H29" s="111"/>
      <c r="I29" s="82"/>
      <c r="J29" s="83"/>
      <c r="K29" s="83" t="s">
        <v>112</v>
      </c>
      <c r="L29" s="83"/>
      <c r="M29" s="83"/>
      <c r="N29" s="83"/>
      <c r="O29" s="83"/>
      <c r="P29" s="302" t="s">
        <v>113</v>
      </c>
      <c r="Q29" s="303"/>
      <c r="R29" s="303"/>
      <c r="S29" s="304"/>
      <c r="T29" s="71"/>
      <c r="U29" s="71" t="s">
        <v>114</v>
      </c>
      <c r="V29" s="119"/>
      <c r="W29" s="119"/>
      <c r="X29" s="119"/>
      <c r="Y29" s="119"/>
      <c r="Z29" s="119"/>
      <c r="AA29" s="119"/>
      <c r="AB29" s="119"/>
      <c r="AC29" s="119"/>
      <c r="AD29" s="119"/>
      <c r="AE29" s="119"/>
      <c r="AF29" s="119"/>
      <c r="AG29" s="119"/>
      <c r="AH29" s="119"/>
      <c r="AI29" s="119"/>
      <c r="AJ29" s="119"/>
      <c r="AK29" s="120"/>
      <c r="AL29" s="104"/>
    </row>
    <row r="30" spans="3:37" s="104" customFormat="1" ht="13.5" customHeight="1">
      <c r="C30" s="121"/>
      <c r="D30" s="57"/>
      <c r="E30" s="57"/>
      <c r="F30" s="57"/>
      <c r="G30" s="57"/>
      <c r="H30" s="57"/>
      <c r="I30" s="82"/>
      <c r="J30" s="83"/>
      <c r="K30" s="83" t="s">
        <v>222</v>
      </c>
      <c r="L30" s="83"/>
      <c r="M30" s="83"/>
      <c r="N30" s="83"/>
      <c r="O30" s="122"/>
      <c r="P30" s="84"/>
      <c r="Q30" s="85"/>
      <c r="R30" s="85"/>
      <c r="S30" s="86"/>
      <c r="T30" s="87"/>
      <c r="U30" s="220" t="s">
        <v>176</v>
      </c>
      <c r="V30" s="220"/>
      <c r="W30" s="220"/>
      <c r="X30" s="220"/>
      <c r="Y30" s="220"/>
      <c r="Z30" s="220"/>
      <c r="AA30" s="220"/>
      <c r="AB30" s="220"/>
      <c r="AC30" s="220"/>
      <c r="AD30" s="220"/>
      <c r="AE30" s="220"/>
      <c r="AF30" s="220"/>
      <c r="AG30" s="220"/>
      <c r="AH30" s="220"/>
      <c r="AI30" s="220"/>
      <c r="AJ30" s="220"/>
      <c r="AK30" s="221"/>
    </row>
    <row r="31" spans="3:37" s="104" customFormat="1" ht="13.5" customHeight="1">
      <c r="C31" s="121"/>
      <c r="D31" s="57"/>
      <c r="E31" s="57"/>
      <c r="F31" s="57"/>
      <c r="G31" s="57"/>
      <c r="H31" s="57"/>
      <c r="I31" s="82"/>
      <c r="J31" s="83"/>
      <c r="K31" s="83"/>
      <c r="L31" s="83"/>
      <c r="M31" s="83"/>
      <c r="N31" s="83"/>
      <c r="O31" s="122"/>
      <c r="P31" s="290" t="s">
        <v>115</v>
      </c>
      <c r="Q31" s="291"/>
      <c r="R31" s="291"/>
      <c r="S31" s="292"/>
      <c r="T31" s="222"/>
      <c r="U31" s="223"/>
      <c r="V31" s="223"/>
      <c r="W31" s="223"/>
      <c r="X31" s="223"/>
      <c r="Y31" s="223"/>
      <c r="Z31" s="223"/>
      <c r="AA31" s="223"/>
      <c r="AB31" s="223"/>
      <c r="AC31" s="223"/>
      <c r="AD31" s="223"/>
      <c r="AE31" s="223"/>
      <c r="AF31" s="223"/>
      <c r="AG31" s="223"/>
      <c r="AH31" s="223"/>
      <c r="AI31" s="223"/>
      <c r="AJ31" s="223"/>
      <c r="AK31" s="224"/>
    </row>
    <row r="32" spans="3:37" s="104" customFormat="1" ht="13.5" customHeight="1">
      <c r="C32" s="121"/>
      <c r="D32" s="57"/>
      <c r="E32" s="57"/>
      <c r="F32" s="57"/>
      <c r="G32" s="57"/>
      <c r="H32" s="57"/>
      <c r="I32" s="82"/>
      <c r="J32" s="83"/>
      <c r="K32" s="83"/>
      <c r="L32" s="83"/>
      <c r="M32" s="83"/>
      <c r="N32" s="83"/>
      <c r="O32" s="122"/>
      <c r="P32" s="290" t="s">
        <v>116</v>
      </c>
      <c r="Q32" s="291"/>
      <c r="R32" s="291"/>
      <c r="S32" s="292"/>
      <c r="T32" s="222"/>
      <c r="U32" s="223"/>
      <c r="V32" s="223"/>
      <c r="W32" s="223"/>
      <c r="X32" s="223"/>
      <c r="Y32" s="223"/>
      <c r="Z32" s="223"/>
      <c r="AA32" s="223"/>
      <c r="AB32" s="223"/>
      <c r="AC32" s="223"/>
      <c r="AD32" s="223"/>
      <c r="AE32" s="223"/>
      <c r="AF32" s="223"/>
      <c r="AG32" s="223"/>
      <c r="AH32" s="223"/>
      <c r="AI32" s="223"/>
      <c r="AJ32" s="223"/>
      <c r="AK32" s="224"/>
    </row>
    <row r="33" spans="3:37" s="104" customFormat="1" ht="13.5" customHeight="1">
      <c r="C33" s="121"/>
      <c r="D33" s="57"/>
      <c r="E33" s="57"/>
      <c r="F33" s="57"/>
      <c r="G33" s="57"/>
      <c r="H33" s="57"/>
      <c r="I33" s="82"/>
      <c r="J33" s="83"/>
      <c r="K33" s="83"/>
      <c r="L33" s="83"/>
      <c r="M33" s="83"/>
      <c r="N33" s="83"/>
      <c r="O33" s="122"/>
      <c r="P33" s="290" t="s">
        <v>117</v>
      </c>
      <c r="Q33" s="291"/>
      <c r="R33" s="291"/>
      <c r="S33" s="292"/>
      <c r="T33" s="222"/>
      <c r="U33" s="223"/>
      <c r="V33" s="223"/>
      <c r="W33" s="223"/>
      <c r="X33" s="223"/>
      <c r="Y33" s="223"/>
      <c r="Z33" s="223"/>
      <c r="AA33" s="223"/>
      <c r="AB33" s="223"/>
      <c r="AC33" s="223"/>
      <c r="AD33" s="223"/>
      <c r="AE33" s="223"/>
      <c r="AF33" s="223"/>
      <c r="AG33" s="223"/>
      <c r="AH33" s="223"/>
      <c r="AI33" s="223"/>
      <c r="AJ33" s="223"/>
      <c r="AK33" s="224"/>
    </row>
    <row r="34" spans="3:37" s="104" customFormat="1" ht="13.5" customHeight="1">
      <c r="C34" s="121"/>
      <c r="D34" s="57"/>
      <c r="E34" s="57"/>
      <c r="F34" s="57"/>
      <c r="G34" s="57"/>
      <c r="H34" s="57"/>
      <c r="I34" s="82"/>
      <c r="J34" s="83"/>
      <c r="K34" s="83"/>
      <c r="L34" s="83"/>
      <c r="M34" s="83"/>
      <c r="N34" s="83"/>
      <c r="O34" s="122"/>
      <c r="P34" s="290" t="s">
        <v>118</v>
      </c>
      <c r="Q34" s="291"/>
      <c r="R34" s="291"/>
      <c r="S34" s="292"/>
      <c r="T34" s="69"/>
      <c r="U34" s="69" t="s">
        <v>119</v>
      </c>
      <c r="V34" s="123"/>
      <c r="W34" s="123"/>
      <c r="X34" s="123"/>
      <c r="Y34" s="123"/>
      <c r="Z34" s="123"/>
      <c r="AA34" s="123"/>
      <c r="AB34" s="123"/>
      <c r="AC34" s="123"/>
      <c r="AD34" s="123"/>
      <c r="AE34" s="123"/>
      <c r="AF34" s="123"/>
      <c r="AG34" s="123"/>
      <c r="AH34" s="123"/>
      <c r="AI34" s="123"/>
      <c r="AJ34" s="123"/>
      <c r="AK34" s="124"/>
    </row>
    <row r="35" spans="3:37" s="104" customFormat="1" ht="13.5" customHeight="1">
      <c r="C35" s="121"/>
      <c r="D35" s="57"/>
      <c r="E35" s="57"/>
      <c r="F35" s="57"/>
      <c r="G35" s="57"/>
      <c r="H35" s="57"/>
      <c r="I35" s="82"/>
      <c r="J35" s="83"/>
      <c r="K35" s="83"/>
      <c r="L35" s="83"/>
      <c r="M35" s="83"/>
      <c r="N35" s="83"/>
      <c r="O35" s="122"/>
      <c r="P35" s="290" t="s">
        <v>120</v>
      </c>
      <c r="Q35" s="291"/>
      <c r="R35" s="291"/>
      <c r="S35" s="292"/>
      <c r="T35" s="69"/>
      <c r="U35" s="69" t="s">
        <v>121</v>
      </c>
      <c r="V35" s="123"/>
      <c r="W35" s="123"/>
      <c r="X35" s="123"/>
      <c r="Y35" s="123"/>
      <c r="Z35" s="123"/>
      <c r="AA35" s="123"/>
      <c r="AB35" s="123"/>
      <c r="AC35" s="123"/>
      <c r="AD35" s="123"/>
      <c r="AE35" s="123"/>
      <c r="AF35" s="123"/>
      <c r="AG35" s="123"/>
      <c r="AH35" s="123"/>
      <c r="AI35" s="123"/>
      <c r="AJ35" s="123"/>
      <c r="AK35" s="124"/>
    </row>
    <row r="36" spans="3:37" s="104" customFormat="1" ht="13.5" customHeight="1">
      <c r="C36" s="121"/>
      <c r="D36" s="57"/>
      <c r="E36" s="57"/>
      <c r="F36" s="57"/>
      <c r="G36" s="57"/>
      <c r="H36" s="57"/>
      <c r="I36" s="82"/>
      <c r="J36" s="83"/>
      <c r="K36" s="83"/>
      <c r="L36" s="83"/>
      <c r="M36" s="83"/>
      <c r="N36" s="83"/>
      <c r="O36" s="122"/>
      <c r="P36" s="302" t="s">
        <v>122</v>
      </c>
      <c r="Q36" s="303"/>
      <c r="R36" s="303"/>
      <c r="S36" s="304"/>
      <c r="T36" s="71"/>
      <c r="U36" s="58" t="s">
        <v>165</v>
      </c>
      <c r="AK36" s="125"/>
    </row>
    <row r="37" spans="3:37" s="104" customFormat="1" ht="13.5" customHeight="1">
      <c r="C37" s="121"/>
      <c r="D37" s="57"/>
      <c r="E37" s="57"/>
      <c r="F37" s="57"/>
      <c r="G37" s="57"/>
      <c r="H37" s="57"/>
      <c r="I37" s="82"/>
      <c r="J37" s="83"/>
      <c r="K37" s="83"/>
      <c r="L37" s="83"/>
      <c r="M37" s="83"/>
      <c r="N37" s="83"/>
      <c r="O37" s="122"/>
      <c r="P37" s="88"/>
      <c r="Q37" s="66"/>
      <c r="R37" s="66"/>
      <c r="S37" s="67"/>
      <c r="T37" s="58"/>
      <c r="U37" s="58" t="s">
        <v>166</v>
      </c>
      <c r="AK37" s="125"/>
    </row>
    <row r="38" spans="3:37" s="104" customFormat="1" ht="13.5" customHeight="1">
      <c r="C38" s="121"/>
      <c r="D38" s="57"/>
      <c r="E38" s="57"/>
      <c r="F38" s="57"/>
      <c r="G38" s="57"/>
      <c r="H38" s="57"/>
      <c r="I38" s="82"/>
      <c r="J38" s="83"/>
      <c r="K38" s="83"/>
      <c r="L38" s="83"/>
      <c r="M38" s="83"/>
      <c r="N38" s="83"/>
      <c r="O38" s="122"/>
      <c r="P38" s="302" t="s">
        <v>86</v>
      </c>
      <c r="Q38" s="303"/>
      <c r="R38" s="303"/>
      <c r="S38" s="304"/>
      <c r="T38" s="225"/>
      <c r="U38" s="226"/>
      <c r="V38" s="226"/>
      <c r="W38" s="226"/>
      <c r="X38" s="226"/>
      <c r="Y38" s="226"/>
      <c r="Z38" s="226"/>
      <c r="AA38" s="226"/>
      <c r="AB38" s="226"/>
      <c r="AC38" s="226"/>
      <c r="AD38" s="226"/>
      <c r="AE38" s="226"/>
      <c r="AF38" s="226"/>
      <c r="AG38" s="226"/>
      <c r="AH38" s="226"/>
      <c r="AI38" s="226"/>
      <c r="AJ38" s="226"/>
      <c r="AK38" s="227"/>
    </row>
    <row r="39" spans="3:37" s="104" customFormat="1" ht="13.5" customHeight="1">
      <c r="C39" s="121"/>
      <c r="D39" s="57"/>
      <c r="E39" s="57"/>
      <c r="F39" s="57"/>
      <c r="G39" s="57"/>
      <c r="H39" s="57"/>
      <c r="I39" s="82"/>
      <c r="J39" s="83"/>
      <c r="K39" s="83"/>
      <c r="L39" s="83"/>
      <c r="M39" s="83"/>
      <c r="N39" s="83"/>
      <c r="O39" s="122"/>
      <c r="P39" s="88"/>
      <c r="Q39" s="89"/>
      <c r="R39" s="89"/>
      <c r="S39" s="67"/>
      <c r="T39" s="228"/>
      <c r="U39" s="229"/>
      <c r="V39" s="229"/>
      <c r="W39" s="229"/>
      <c r="X39" s="229"/>
      <c r="Y39" s="229"/>
      <c r="Z39" s="229"/>
      <c r="AA39" s="229"/>
      <c r="AB39" s="229"/>
      <c r="AC39" s="229"/>
      <c r="AD39" s="229"/>
      <c r="AE39" s="229"/>
      <c r="AF39" s="229"/>
      <c r="AG39" s="229"/>
      <c r="AH39" s="229"/>
      <c r="AI39" s="229"/>
      <c r="AJ39" s="229"/>
      <c r="AK39" s="230"/>
    </row>
    <row r="40" spans="3:37" s="104" customFormat="1" ht="13.5" customHeight="1">
      <c r="C40" s="121"/>
      <c r="D40" s="57"/>
      <c r="E40" s="57"/>
      <c r="F40" s="57"/>
      <c r="G40" s="57"/>
      <c r="H40" s="57"/>
      <c r="I40" s="82"/>
      <c r="J40" s="83"/>
      <c r="K40" s="83"/>
      <c r="L40" s="83"/>
      <c r="M40" s="83"/>
      <c r="N40" s="83"/>
      <c r="O40" s="122"/>
      <c r="P40" s="88"/>
      <c r="Q40" s="89"/>
      <c r="R40" s="89"/>
      <c r="S40" s="67"/>
      <c r="T40" s="228"/>
      <c r="U40" s="229"/>
      <c r="V40" s="229"/>
      <c r="W40" s="229"/>
      <c r="X40" s="229"/>
      <c r="Y40" s="229"/>
      <c r="Z40" s="229"/>
      <c r="AA40" s="229"/>
      <c r="AB40" s="229"/>
      <c r="AC40" s="229"/>
      <c r="AD40" s="229"/>
      <c r="AE40" s="229"/>
      <c r="AF40" s="229"/>
      <c r="AG40" s="229"/>
      <c r="AH40" s="229"/>
      <c r="AI40" s="229"/>
      <c r="AJ40" s="229"/>
      <c r="AK40" s="230"/>
    </row>
    <row r="41" spans="3:37" s="104" customFormat="1" ht="13.5" customHeight="1">
      <c r="C41" s="121"/>
      <c r="D41" s="126"/>
      <c r="E41" s="126"/>
      <c r="F41" s="126"/>
      <c r="G41" s="126"/>
      <c r="H41" s="126"/>
      <c r="I41" s="90"/>
      <c r="J41" s="91"/>
      <c r="K41" s="91"/>
      <c r="L41" s="91"/>
      <c r="M41" s="91"/>
      <c r="N41" s="91"/>
      <c r="O41" s="127"/>
      <c r="P41" s="92"/>
      <c r="Q41" s="60"/>
      <c r="R41" s="60"/>
      <c r="S41" s="64"/>
      <c r="T41" s="231"/>
      <c r="U41" s="232"/>
      <c r="V41" s="232"/>
      <c r="W41" s="232"/>
      <c r="X41" s="232"/>
      <c r="Y41" s="232"/>
      <c r="Z41" s="232"/>
      <c r="AA41" s="232"/>
      <c r="AB41" s="232"/>
      <c r="AC41" s="232"/>
      <c r="AD41" s="232"/>
      <c r="AE41" s="232"/>
      <c r="AF41" s="232"/>
      <c r="AG41" s="232"/>
      <c r="AH41" s="232"/>
      <c r="AI41" s="232"/>
      <c r="AJ41" s="232"/>
      <c r="AK41" s="233"/>
    </row>
    <row r="42" spans="1:38" ht="13.5" customHeight="1">
      <c r="A42" s="101"/>
      <c r="B42" s="102"/>
      <c r="C42" s="94"/>
      <c r="D42" s="61"/>
      <c r="E42" s="63"/>
      <c r="F42" s="115"/>
      <c r="G42" s="116"/>
      <c r="H42" s="128"/>
      <c r="I42" s="79" t="s">
        <v>223</v>
      </c>
      <c r="J42" s="80"/>
      <c r="K42" s="80"/>
      <c r="L42" s="80"/>
      <c r="M42" s="129"/>
      <c r="N42" s="129"/>
      <c r="O42" s="130"/>
      <c r="P42" s="334" t="s">
        <v>224</v>
      </c>
      <c r="Q42" s="335"/>
      <c r="R42" s="335"/>
      <c r="S42" s="335"/>
      <c r="T42" s="335"/>
      <c r="U42" s="335"/>
      <c r="V42" s="335"/>
      <c r="W42" s="335"/>
      <c r="X42" s="335"/>
      <c r="Y42" s="335"/>
      <c r="Z42" s="335"/>
      <c r="AA42" s="335"/>
      <c r="AB42" s="335"/>
      <c r="AC42" s="335"/>
      <c r="AD42" s="335"/>
      <c r="AE42" s="335"/>
      <c r="AF42" s="335"/>
      <c r="AG42" s="335"/>
      <c r="AH42" s="335"/>
      <c r="AI42" s="335"/>
      <c r="AJ42" s="335"/>
      <c r="AK42" s="336"/>
      <c r="AL42" s="104"/>
    </row>
    <row r="43" spans="1:38" ht="13.5" customHeight="1">
      <c r="A43" s="101"/>
      <c r="B43" s="102"/>
      <c r="C43" s="74"/>
      <c r="D43" s="74" t="s">
        <v>167</v>
      </c>
      <c r="E43" s="59"/>
      <c r="F43" s="59"/>
      <c r="G43" s="117"/>
      <c r="H43" s="131"/>
      <c r="I43" s="82"/>
      <c r="J43" s="83"/>
      <c r="K43" s="83" t="s">
        <v>187</v>
      </c>
      <c r="L43" s="83"/>
      <c r="M43" s="83"/>
      <c r="N43" s="83"/>
      <c r="O43" s="96"/>
      <c r="P43" s="337"/>
      <c r="Q43" s="338"/>
      <c r="R43" s="338"/>
      <c r="S43" s="338"/>
      <c r="T43" s="338"/>
      <c r="U43" s="338"/>
      <c r="V43" s="338"/>
      <c r="W43" s="338"/>
      <c r="X43" s="338"/>
      <c r="Y43" s="338"/>
      <c r="Z43" s="338"/>
      <c r="AA43" s="338"/>
      <c r="AB43" s="338"/>
      <c r="AC43" s="338"/>
      <c r="AD43" s="338"/>
      <c r="AE43" s="338"/>
      <c r="AF43" s="338"/>
      <c r="AG43" s="338"/>
      <c r="AH43" s="338"/>
      <c r="AI43" s="338"/>
      <c r="AJ43" s="338"/>
      <c r="AK43" s="339"/>
      <c r="AL43" s="104"/>
    </row>
    <row r="44" spans="1:38" ht="13.5" customHeight="1">
      <c r="A44" s="101"/>
      <c r="B44" s="102"/>
      <c r="C44" s="74"/>
      <c r="D44" s="74"/>
      <c r="E44" s="59"/>
      <c r="F44" s="59"/>
      <c r="G44" s="117"/>
      <c r="H44" s="131"/>
      <c r="I44" s="82"/>
      <c r="J44" s="83"/>
      <c r="K44" s="83" t="s">
        <v>222</v>
      </c>
      <c r="L44" s="83"/>
      <c r="M44" s="83"/>
      <c r="N44" s="83"/>
      <c r="O44" s="96"/>
      <c r="P44" s="234"/>
      <c r="Q44" s="235"/>
      <c r="R44" s="235"/>
      <c r="S44" s="235"/>
      <c r="T44" s="235"/>
      <c r="U44" s="235"/>
      <c r="V44" s="235"/>
      <c r="W44" s="235"/>
      <c r="X44" s="235"/>
      <c r="Y44" s="235"/>
      <c r="Z44" s="235"/>
      <c r="AA44" s="235"/>
      <c r="AB44" s="235"/>
      <c r="AC44" s="235"/>
      <c r="AD44" s="235"/>
      <c r="AE44" s="235"/>
      <c r="AF44" s="235"/>
      <c r="AG44" s="235"/>
      <c r="AH44" s="235"/>
      <c r="AI44" s="235"/>
      <c r="AJ44" s="235"/>
      <c r="AK44" s="236"/>
      <c r="AL44" s="104"/>
    </row>
    <row r="45" spans="1:38" ht="13.5" customHeight="1">
      <c r="A45" s="101"/>
      <c r="B45" s="102"/>
      <c r="C45" s="74"/>
      <c r="D45" s="74"/>
      <c r="E45" s="59"/>
      <c r="F45" s="59"/>
      <c r="G45" s="117"/>
      <c r="H45" s="131"/>
      <c r="I45" s="82"/>
      <c r="J45" s="83"/>
      <c r="K45" s="83" t="s">
        <v>86</v>
      </c>
      <c r="L45" s="83"/>
      <c r="M45" s="83"/>
      <c r="N45" s="83"/>
      <c r="O45" s="96"/>
      <c r="P45" s="234"/>
      <c r="Q45" s="235"/>
      <c r="R45" s="235"/>
      <c r="S45" s="235"/>
      <c r="T45" s="235"/>
      <c r="U45" s="235"/>
      <c r="V45" s="235"/>
      <c r="W45" s="235"/>
      <c r="X45" s="235"/>
      <c r="Y45" s="235"/>
      <c r="Z45" s="235"/>
      <c r="AA45" s="235"/>
      <c r="AB45" s="235"/>
      <c r="AC45" s="235"/>
      <c r="AD45" s="235"/>
      <c r="AE45" s="235"/>
      <c r="AF45" s="235"/>
      <c r="AG45" s="235"/>
      <c r="AH45" s="235"/>
      <c r="AI45" s="235"/>
      <c r="AJ45" s="235"/>
      <c r="AK45" s="236"/>
      <c r="AL45" s="104"/>
    </row>
    <row r="46" spans="1:38" ht="13.5" customHeight="1">
      <c r="A46" s="101"/>
      <c r="B46" s="102"/>
      <c r="C46" s="75"/>
      <c r="D46" s="75"/>
      <c r="E46" s="72"/>
      <c r="F46" s="72"/>
      <c r="G46" s="109"/>
      <c r="H46" s="110"/>
      <c r="I46" s="90"/>
      <c r="J46" s="91"/>
      <c r="K46" s="91"/>
      <c r="L46" s="91"/>
      <c r="M46" s="91"/>
      <c r="N46" s="91"/>
      <c r="O46" s="99"/>
      <c r="P46" s="237"/>
      <c r="Q46" s="238"/>
      <c r="R46" s="238"/>
      <c r="S46" s="238"/>
      <c r="T46" s="238"/>
      <c r="U46" s="238"/>
      <c r="V46" s="238"/>
      <c r="W46" s="238"/>
      <c r="X46" s="238"/>
      <c r="Y46" s="238"/>
      <c r="Z46" s="238"/>
      <c r="AA46" s="238"/>
      <c r="AB46" s="238"/>
      <c r="AC46" s="238"/>
      <c r="AD46" s="238"/>
      <c r="AE46" s="238"/>
      <c r="AF46" s="238"/>
      <c r="AG46" s="238"/>
      <c r="AH46" s="238"/>
      <c r="AI46" s="238"/>
      <c r="AJ46" s="238"/>
      <c r="AK46" s="239"/>
      <c r="AL46" s="104"/>
    </row>
    <row r="47" spans="1:38" ht="13.5" customHeight="1">
      <c r="A47" s="101"/>
      <c r="B47" s="102"/>
      <c r="C47" s="61"/>
      <c r="D47" s="105"/>
      <c r="E47" s="115"/>
      <c r="F47" s="63"/>
      <c r="G47" s="107"/>
      <c r="H47" s="105"/>
      <c r="I47" s="255" t="s">
        <v>168</v>
      </c>
      <c r="J47" s="285"/>
      <c r="K47" s="285"/>
      <c r="L47" s="285"/>
      <c r="M47" s="285"/>
      <c r="N47" s="285"/>
      <c r="O47" s="286"/>
      <c r="P47" s="240"/>
      <c r="Q47" s="241"/>
      <c r="R47" s="241"/>
      <c r="S47" s="241"/>
      <c r="T47" s="241"/>
      <c r="U47" s="241"/>
      <c r="V47" s="241"/>
      <c r="W47" s="241"/>
      <c r="X47" s="241"/>
      <c r="Y47" s="241"/>
      <c r="Z47" s="241"/>
      <c r="AA47" s="241"/>
      <c r="AB47" s="241"/>
      <c r="AC47" s="241"/>
      <c r="AD47" s="241"/>
      <c r="AE47" s="241"/>
      <c r="AF47" s="241"/>
      <c r="AG47" s="241"/>
      <c r="AH47" s="241"/>
      <c r="AI47" s="241"/>
      <c r="AJ47" s="241"/>
      <c r="AK47" s="242"/>
      <c r="AL47" s="104"/>
    </row>
    <row r="48" spans="1:38" ht="13.5" customHeight="1">
      <c r="A48" s="101"/>
      <c r="B48" s="102"/>
      <c r="C48" s="65" t="s">
        <v>169</v>
      </c>
      <c r="D48" s="59"/>
      <c r="E48" s="59"/>
      <c r="F48" s="59"/>
      <c r="G48" s="111"/>
      <c r="H48" s="111"/>
      <c r="I48" s="287"/>
      <c r="J48" s="288"/>
      <c r="K48" s="288"/>
      <c r="L48" s="288"/>
      <c r="M48" s="288"/>
      <c r="N48" s="288"/>
      <c r="O48" s="289"/>
      <c r="P48" s="237"/>
      <c r="Q48" s="238"/>
      <c r="R48" s="238"/>
      <c r="S48" s="238"/>
      <c r="T48" s="238"/>
      <c r="U48" s="238"/>
      <c r="V48" s="238"/>
      <c r="W48" s="238"/>
      <c r="X48" s="238"/>
      <c r="Y48" s="238"/>
      <c r="Z48" s="238"/>
      <c r="AA48" s="238"/>
      <c r="AB48" s="238"/>
      <c r="AC48" s="238"/>
      <c r="AD48" s="238"/>
      <c r="AE48" s="238"/>
      <c r="AF48" s="238"/>
      <c r="AG48" s="238"/>
      <c r="AH48" s="238"/>
      <c r="AI48" s="238"/>
      <c r="AJ48" s="238"/>
      <c r="AK48" s="239"/>
      <c r="AL48" s="104"/>
    </row>
    <row r="49" spans="1:38" ht="13.5" customHeight="1">
      <c r="A49" s="101"/>
      <c r="B49" s="102"/>
      <c r="C49" s="74"/>
      <c r="D49" s="61"/>
      <c r="E49" s="63"/>
      <c r="F49" s="115"/>
      <c r="G49" s="116"/>
      <c r="H49" s="116"/>
      <c r="I49" s="249"/>
      <c r="J49" s="250"/>
      <c r="K49" s="250"/>
      <c r="L49" s="250"/>
      <c r="M49" s="250"/>
      <c r="N49" s="250"/>
      <c r="O49" s="251"/>
      <c r="P49" s="293"/>
      <c r="Q49" s="294"/>
      <c r="R49" s="294"/>
      <c r="S49" s="294"/>
      <c r="T49" s="294"/>
      <c r="U49" s="294"/>
      <c r="V49" s="294"/>
      <c r="W49" s="294"/>
      <c r="X49" s="294"/>
      <c r="Y49" s="294"/>
      <c r="Z49" s="294"/>
      <c r="AA49" s="294"/>
      <c r="AB49" s="294"/>
      <c r="AC49" s="294"/>
      <c r="AD49" s="294"/>
      <c r="AE49" s="294"/>
      <c r="AF49" s="294"/>
      <c r="AG49" s="294"/>
      <c r="AH49" s="294"/>
      <c r="AI49" s="294"/>
      <c r="AJ49" s="294"/>
      <c r="AK49" s="295"/>
      <c r="AL49" s="104"/>
    </row>
    <row r="50" spans="1:38" ht="13.5" customHeight="1">
      <c r="A50" s="101"/>
      <c r="B50" s="102"/>
      <c r="C50" s="74"/>
      <c r="D50" s="74" t="s">
        <v>170</v>
      </c>
      <c r="E50" s="59"/>
      <c r="F50" s="59"/>
      <c r="G50" s="111"/>
      <c r="H50" s="111"/>
      <c r="I50" s="252"/>
      <c r="J50" s="253"/>
      <c r="K50" s="253"/>
      <c r="L50" s="253"/>
      <c r="M50" s="253"/>
      <c r="N50" s="253"/>
      <c r="O50" s="254"/>
      <c r="P50" s="296"/>
      <c r="Q50" s="297"/>
      <c r="R50" s="297"/>
      <c r="S50" s="297"/>
      <c r="T50" s="297"/>
      <c r="U50" s="297"/>
      <c r="V50" s="297"/>
      <c r="W50" s="297"/>
      <c r="X50" s="297"/>
      <c r="Y50" s="297"/>
      <c r="Z50" s="297"/>
      <c r="AA50" s="297"/>
      <c r="AB50" s="297"/>
      <c r="AC50" s="297"/>
      <c r="AD50" s="297"/>
      <c r="AE50" s="297"/>
      <c r="AF50" s="297"/>
      <c r="AG50" s="297"/>
      <c r="AH50" s="297"/>
      <c r="AI50" s="297"/>
      <c r="AJ50" s="297"/>
      <c r="AK50" s="298"/>
      <c r="AL50" s="104"/>
    </row>
    <row r="51" spans="1:38" ht="13.5" customHeight="1">
      <c r="A51" s="101"/>
      <c r="B51" s="102"/>
      <c r="C51" s="74"/>
      <c r="D51" s="61"/>
      <c r="E51" s="63"/>
      <c r="F51" s="115"/>
      <c r="G51" s="116"/>
      <c r="H51" s="116"/>
      <c r="I51" s="249"/>
      <c r="J51" s="250"/>
      <c r="K51" s="250"/>
      <c r="L51" s="250"/>
      <c r="M51" s="250"/>
      <c r="N51" s="250"/>
      <c r="O51" s="251"/>
      <c r="P51" s="293"/>
      <c r="Q51" s="294"/>
      <c r="R51" s="294"/>
      <c r="S51" s="294"/>
      <c r="T51" s="294"/>
      <c r="U51" s="294"/>
      <c r="V51" s="294"/>
      <c r="W51" s="294"/>
      <c r="X51" s="294"/>
      <c r="Y51" s="294"/>
      <c r="Z51" s="294"/>
      <c r="AA51" s="294"/>
      <c r="AB51" s="294"/>
      <c r="AC51" s="294"/>
      <c r="AD51" s="294"/>
      <c r="AE51" s="294"/>
      <c r="AF51" s="294"/>
      <c r="AG51" s="294"/>
      <c r="AH51" s="294"/>
      <c r="AI51" s="294"/>
      <c r="AJ51" s="294"/>
      <c r="AK51" s="295"/>
      <c r="AL51" s="104"/>
    </row>
    <row r="52" spans="1:38" ht="13.5" customHeight="1">
      <c r="A52" s="101"/>
      <c r="B52" s="102"/>
      <c r="C52" s="74"/>
      <c r="D52" s="74" t="s">
        <v>171</v>
      </c>
      <c r="E52" s="59"/>
      <c r="F52" s="59"/>
      <c r="G52" s="111"/>
      <c r="H52" s="111"/>
      <c r="I52" s="252"/>
      <c r="J52" s="253"/>
      <c r="K52" s="253"/>
      <c r="L52" s="253"/>
      <c r="M52" s="253"/>
      <c r="N52" s="253"/>
      <c r="O52" s="254"/>
      <c r="P52" s="296"/>
      <c r="Q52" s="297"/>
      <c r="R52" s="297"/>
      <c r="S52" s="297"/>
      <c r="T52" s="297"/>
      <c r="U52" s="297"/>
      <c r="V52" s="297"/>
      <c r="W52" s="297"/>
      <c r="X52" s="297"/>
      <c r="Y52" s="297"/>
      <c r="Z52" s="297"/>
      <c r="AA52" s="297"/>
      <c r="AB52" s="297"/>
      <c r="AC52" s="297"/>
      <c r="AD52" s="297"/>
      <c r="AE52" s="297"/>
      <c r="AF52" s="297"/>
      <c r="AG52" s="297"/>
      <c r="AH52" s="297"/>
      <c r="AI52" s="297"/>
      <c r="AJ52" s="297"/>
      <c r="AK52" s="298"/>
      <c r="AL52" s="104"/>
    </row>
    <row r="53" spans="1:38" ht="13.5" customHeight="1">
      <c r="A53" s="101"/>
      <c r="B53" s="102"/>
      <c r="C53" s="61"/>
      <c r="D53" s="105"/>
      <c r="E53" s="115"/>
      <c r="F53" s="63"/>
      <c r="G53" s="107"/>
      <c r="H53" s="108"/>
      <c r="I53" s="255" t="s">
        <v>172</v>
      </c>
      <c r="J53" s="285"/>
      <c r="K53" s="285"/>
      <c r="L53" s="285"/>
      <c r="M53" s="285"/>
      <c r="N53" s="285"/>
      <c r="O53" s="286"/>
      <c r="P53" s="240"/>
      <c r="Q53" s="241"/>
      <c r="R53" s="241"/>
      <c r="S53" s="241"/>
      <c r="T53" s="241"/>
      <c r="U53" s="241"/>
      <c r="V53" s="241"/>
      <c r="W53" s="241"/>
      <c r="X53" s="241"/>
      <c r="Y53" s="241"/>
      <c r="Z53" s="241"/>
      <c r="AA53" s="241"/>
      <c r="AB53" s="241"/>
      <c r="AC53" s="241"/>
      <c r="AD53" s="241"/>
      <c r="AE53" s="241"/>
      <c r="AF53" s="241"/>
      <c r="AG53" s="241"/>
      <c r="AH53" s="241"/>
      <c r="AI53" s="241"/>
      <c r="AJ53" s="241"/>
      <c r="AK53" s="242"/>
      <c r="AL53" s="104"/>
    </row>
    <row r="54" spans="1:38" ht="13.5" customHeight="1">
      <c r="A54" s="101"/>
      <c r="B54" s="102"/>
      <c r="C54" s="65" t="s">
        <v>173</v>
      </c>
      <c r="D54" s="59"/>
      <c r="E54" s="59"/>
      <c r="F54" s="59"/>
      <c r="G54" s="111"/>
      <c r="H54" s="132"/>
      <c r="I54" s="287"/>
      <c r="J54" s="288"/>
      <c r="K54" s="288"/>
      <c r="L54" s="288"/>
      <c r="M54" s="288"/>
      <c r="N54" s="288"/>
      <c r="O54" s="289"/>
      <c r="P54" s="237"/>
      <c r="Q54" s="238"/>
      <c r="R54" s="238"/>
      <c r="S54" s="238"/>
      <c r="T54" s="238"/>
      <c r="U54" s="238"/>
      <c r="V54" s="238"/>
      <c r="W54" s="238"/>
      <c r="X54" s="238"/>
      <c r="Y54" s="238"/>
      <c r="Z54" s="238"/>
      <c r="AA54" s="238"/>
      <c r="AB54" s="238"/>
      <c r="AC54" s="238"/>
      <c r="AD54" s="238"/>
      <c r="AE54" s="238"/>
      <c r="AF54" s="238"/>
      <c r="AG54" s="238"/>
      <c r="AH54" s="238"/>
      <c r="AI54" s="238"/>
      <c r="AJ54" s="238"/>
      <c r="AK54" s="239"/>
      <c r="AL54" s="104"/>
    </row>
    <row r="55" spans="1:38" ht="13.5" customHeight="1">
      <c r="A55" s="101"/>
      <c r="B55" s="102"/>
      <c r="C55" s="74"/>
      <c r="D55" s="61"/>
      <c r="E55" s="63"/>
      <c r="F55" s="115"/>
      <c r="G55" s="116"/>
      <c r="H55" s="116"/>
      <c r="I55" s="249"/>
      <c r="J55" s="250"/>
      <c r="K55" s="250"/>
      <c r="L55" s="250"/>
      <c r="M55" s="250"/>
      <c r="N55" s="250"/>
      <c r="O55" s="251"/>
      <c r="P55" s="240"/>
      <c r="Q55" s="241"/>
      <c r="R55" s="241"/>
      <c r="S55" s="241"/>
      <c r="T55" s="241"/>
      <c r="U55" s="241"/>
      <c r="V55" s="241"/>
      <c r="W55" s="241"/>
      <c r="X55" s="241"/>
      <c r="Y55" s="241"/>
      <c r="Z55" s="241"/>
      <c r="AA55" s="241"/>
      <c r="AB55" s="241"/>
      <c r="AC55" s="241"/>
      <c r="AD55" s="241"/>
      <c r="AE55" s="241"/>
      <c r="AF55" s="241"/>
      <c r="AG55" s="241"/>
      <c r="AH55" s="241"/>
      <c r="AI55" s="241"/>
      <c r="AJ55" s="241"/>
      <c r="AK55" s="242"/>
      <c r="AL55" s="104"/>
    </row>
    <row r="56" spans="1:38" ht="13.5" customHeight="1">
      <c r="A56" s="101"/>
      <c r="B56" s="102"/>
      <c r="C56" s="74"/>
      <c r="D56" s="74" t="s">
        <v>177</v>
      </c>
      <c r="E56" s="59"/>
      <c r="F56" s="59"/>
      <c r="G56" s="111"/>
      <c r="H56" s="111"/>
      <c r="I56" s="252"/>
      <c r="J56" s="253"/>
      <c r="K56" s="253"/>
      <c r="L56" s="253"/>
      <c r="M56" s="253"/>
      <c r="N56" s="253"/>
      <c r="O56" s="254"/>
      <c r="P56" s="237"/>
      <c r="Q56" s="238"/>
      <c r="R56" s="238"/>
      <c r="S56" s="238"/>
      <c r="T56" s="238"/>
      <c r="U56" s="238"/>
      <c r="V56" s="238"/>
      <c r="W56" s="238"/>
      <c r="X56" s="238"/>
      <c r="Y56" s="238"/>
      <c r="Z56" s="238"/>
      <c r="AA56" s="238"/>
      <c r="AB56" s="238"/>
      <c r="AC56" s="238"/>
      <c r="AD56" s="238"/>
      <c r="AE56" s="238"/>
      <c r="AF56" s="238"/>
      <c r="AG56" s="238"/>
      <c r="AH56" s="238"/>
      <c r="AI56" s="238"/>
      <c r="AJ56" s="238"/>
      <c r="AK56" s="239"/>
      <c r="AL56" s="104"/>
    </row>
    <row r="57" spans="1:38" ht="13.5" customHeight="1">
      <c r="A57" s="101"/>
      <c r="B57" s="102"/>
      <c r="C57" s="74"/>
      <c r="D57" s="61"/>
      <c r="E57" s="63"/>
      <c r="F57" s="115"/>
      <c r="G57" s="116"/>
      <c r="H57" s="116"/>
      <c r="I57" s="249"/>
      <c r="J57" s="250"/>
      <c r="K57" s="250"/>
      <c r="L57" s="250"/>
      <c r="M57" s="250"/>
      <c r="N57" s="250"/>
      <c r="O57" s="251"/>
      <c r="P57" s="240"/>
      <c r="Q57" s="241"/>
      <c r="R57" s="241"/>
      <c r="S57" s="241"/>
      <c r="T57" s="241"/>
      <c r="U57" s="241"/>
      <c r="V57" s="241"/>
      <c r="W57" s="241"/>
      <c r="X57" s="241"/>
      <c r="Y57" s="241"/>
      <c r="Z57" s="241"/>
      <c r="AA57" s="241"/>
      <c r="AB57" s="241"/>
      <c r="AC57" s="241"/>
      <c r="AD57" s="241"/>
      <c r="AE57" s="241"/>
      <c r="AF57" s="241"/>
      <c r="AG57" s="241"/>
      <c r="AH57" s="241"/>
      <c r="AI57" s="241"/>
      <c r="AJ57" s="241"/>
      <c r="AK57" s="242"/>
      <c r="AL57" s="104"/>
    </row>
    <row r="58" spans="1:38" ht="13.5" customHeight="1">
      <c r="A58" s="101"/>
      <c r="B58" s="102"/>
      <c r="C58" s="74"/>
      <c r="D58" s="74" t="s">
        <v>178</v>
      </c>
      <c r="E58" s="59"/>
      <c r="F58" s="59"/>
      <c r="G58" s="111"/>
      <c r="H58" s="111"/>
      <c r="I58" s="252"/>
      <c r="J58" s="253"/>
      <c r="K58" s="253"/>
      <c r="L58" s="253"/>
      <c r="M58" s="253"/>
      <c r="N58" s="253"/>
      <c r="O58" s="254"/>
      <c r="P58" s="237"/>
      <c r="Q58" s="238"/>
      <c r="R58" s="238"/>
      <c r="S58" s="238"/>
      <c r="T58" s="238"/>
      <c r="U58" s="238"/>
      <c r="V58" s="238"/>
      <c r="W58" s="238"/>
      <c r="X58" s="238"/>
      <c r="Y58" s="238"/>
      <c r="Z58" s="238"/>
      <c r="AA58" s="238"/>
      <c r="AB58" s="238"/>
      <c r="AC58" s="238"/>
      <c r="AD58" s="238"/>
      <c r="AE58" s="238"/>
      <c r="AF58" s="238"/>
      <c r="AG58" s="238"/>
      <c r="AH58" s="238"/>
      <c r="AI58" s="238"/>
      <c r="AJ58" s="238"/>
      <c r="AK58" s="239"/>
      <c r="AL58" s="104"/>
    </row>
    <row r="59" spans="1:38" ht="13.5" customHeight="1">
      <c r="A59" s="101"/>
      <c r="B59" s="102"/>
      <c r="C59" s="74"/>
      <c r="D59" s="61"/>
      <c r="E59" s="63"/>
      <c r="F59" s="115"/>
      <c r="G59" s="116"/>
      <c r="H59" s="116"/>
      <c r="I59" s="249"/>
      <c r="J59" s="250"/>
      <c r="K59" s="250"/>
      <c r="L59" s="250"/>
      <c r="M59" s="250"/>
      <c r="N59" s="250"/>
      <c r="O59" s="251"/>
      <c r="P59" s="240"/>
      <c r="Q59" s="241"/>
      <c r="R59" s="241"/>
      <c r="S59" s="241"/>
      <c r="T59" s="241"/>
      <c r="U59" s="241"/>
      <c r="V59" s="241"/>
      <c r="W59" s="241"/>
      <c r="X59" s="241"/>
      <c r="Y59" s="241"/>
      <c r="Z59" s="241"/>
      <c r="AA59" s="241"/>
      <c r="AB59" s="241"/>
      <c r="AC59" s="241"/>
      <c r="AD59" s="241"/>
      <c r="AE59" s="241"/>
      <c r="AF59" s="241"/>
      <c r="AG59" s="241"/>
      <c r="AH59" s="241"/>
      <c r="AI59" s="241"/>
      <c r="AJ59" s="241"/>
      <c r="AK59" s="242"/>
      <c r="AL59" s="104"/>
    </row>
    <row r="60" spans="1:38" ht="13.5" customHeight="1">
      <c r="A60" s="101"/>
      <c r="B60" s="102"/>
      <c r="C60" s="75"/>
      <c r="D60" s="75" t="s">
        <v>179</v>
      </c>
      <c r="E60" s="72"/>
      <c r="F60" s="72"/>
      <c r="G60" s="109"/>
      <c r="H60" s="109"/>
      <c r="I60" s="282"/>
      <c r="J60" s="283"/>
      <c r="K60" s="283"/>
      <c r="L60" s="283"/>
      <c r="M60" s="283"/>
      <c r="N60" s="283"/>
      <c r="O60" s="284"/>
      <c r="P60" s="237"/>
      <c r="Q60" s="238"/>
      <c r="R60" s="238"/>
      <c r="S60" s="238"/>
      <c r="T60" s="238"/>
      <c r="U60" s="238"/>
      <c r="V60" s="238"/>
      <c r="W60" s="238"/>
      <c r="X60" s="238"/>
      <c r="Y60" s="238"/>
      <c r="Z60" s="238"/>
      <c r="AA60" s="238"/>
      <c r="AB60" s="238"/>
      <c r="AC60" s="238"/>
      <c r="AD60" s="238"/>
      <c r="AE60" s="238"/>
      <c r="AF60" s="238"/>
      <c r="AG60" s="238"/>
      <c r="AH60" s="238"/>
      <c r="AI60" s="238"/>
      <c r="AJ60" s="238"/>
      <c r="AK60" s="239"/>
      <c r="AL60" s="104"/>
    </row>
    <row r="61" spans="3:57" s="139" customFormat="1" ht="13.5" customHeight="1">
      <c r="C61" s="61"/>
      <c r="E61" s="62"/>
      <c r="F61" s="63"/>
      <c r="G61" s="63"/>
      <c r="I61" s="264" t="s">
        <v>123</v>
      </c>
      <c r="J61" s="265"/>
      <c r="K61" s="265"/>
      <c r="L61" s="265"/>
      <c r="M61" s="265"/>
      <c r="N61" s="265"/>
      <c r="O61" s="266"/>
      <c r="P61" s="243"/>
      <c r="Q61" s="244"/>
      <c r="R61" s="244"/>
      <c r="S61" s="244"/>
      <c r="T61" s="244"/>
      <c r="U61" s="244"/>
      <c r="V61" s="244"/>
      <c r="W61" s="244"/>
      <c r="X61" s="244"/>
      <c r="Y61" s="244"/>
      <c r="Z61" s="244"/>
      <c r="AA61" s="244"/>
      <c r="AB61" s="244"/>
      <c r="AC61" s="244"/>
      <c r="AD61" s="244"/>
      <c r="AE61" s="244"/>
      <c r="AF61" s="244"/>
      <c r="AG61" s="244"/>
      <c r="AH61" s="244"/>
      <c r="AI61" s="244"/>
      <c r="AJ61" s="244"/>
      <c r="AK61" s="245"/>
      <c r="AL61" s="59"/>
      <c r="AM61" s="59"/>
      <c r="AN61" s="59"/>
      <c r="AO61" s="59"/>
      <c r="AP61" s="59"/>
      <c r="AQ61" s="59"/>
      <c r="AR61" s="59"/>
      <c r="AS61" s="59"/>
      <c r="AT61" s="59"/>
      <c r="AU61" s="59"/>
      <c r="AV61" s="59"/>
      <c r="AW61" s="59"/>
      <c r="AX61" s="59"/>
      <c r="AY61" s="59"/>
      <c r="AZ61" s="59"/>
      <c r="BA61" s="59"/>
      <c r="BB61" s="59"/>
      <c r="BC61" s="59"/>
      <c r="BD61" s="59"/>
      <c r="BE61" s="59"/>
    </row>
    <row r="62" spans="3:57" s="139" customFormat="1" ht="13.5" customHeight="1">
      <c r="C62" s="74" t="s">
        <v>124</v>
      </c>
      <c r="D62" s="59"/>
      <c r="E62" s="72"/>
      <c r="F62" s="72"/>
      <c r="G62" s="72"/>
      <c r="H62" s="73"/>
      <c r="I62" s="267"/>
      <c r="J62" s="268"/>
      <c r="K62" s="268"/>
      <c r="L62" s="268"/>
      <c r="M62" s="268"/>
      <c r="N62" s="268"/>
      <c r="O62" s="269"/>
      <c r="P62" s="246"/>
      <c r="Q62" s="247"/>
      <c r="R62" s="247"/>
      <c r="S62" s="247"/>
      <c r="T62" s="247"/>
      <c r="U62" s="247"/>
      <c r="V62" s="247"/>
      <c r="W62" s="247"/>
      <c r="X62" s="247"/>
      <c r="Y62" s="247"/>
      <c r="Z62" s="247"/>
      <c r="AA62" s="247"/>
      <c r="AB62" s="247"/>
      <c r="AC62" s="247"/>
      <c r="AD62" s="247"/>
      <c r="AE62" s="247"/>
      <c r="AF62" s="247"/>
      <c r="AG62" s="247"/>
      <c r="AH62" s="247"/>
      <c r="AI62" s="247"/>
      <c r="AJ62" s="247"/>
      <c r="AK62" s="248"/>
      <c r="AL62" s="59"/>
      <c r="AM62" s="59"/>
      <c r="AN62" s="59"/>
      <c r="AO62" s="59"/>
      <c r="AP62" s="59"/>
      <c r="AQ62" s="59"/>
      <c r="AR62" s="59"/>
      <c r="AS62" s="59"/>
      <c r="AT62" s="59"/>
      <c r="AU62" s="59"/>
      <c r="AV62" s="59"/>
      <c r="AW62" s="59"/>
      <c r="AX62" s="59"/>
      <c r="AY62" s="59"/>
      <c r="AZ62" s="59"/>
      <c r="BA62" s="59"/>
      <c r="BB62" s="59"/>
      <c r="BC62" s="59"/>
      <c r="BD62" s="59"/>
      <c r="BE62" s="59"/>
    </row>
    <row r="63" spans="3:57" s="139" customFormat="1" ht="13.5" customHeight="1">
      <c r="C63" s="74"/>
      <c r="D63" s="61"/>
      <c r="F63" s="62"/>
      <c r="G63" s="59"/>
      <c r="I63" s="270" t="s">
        <v>125</v>
      </c>
      <c r="J63" s="271"/>
      <c r="K63" s="271"/>
      <c r="L63" s="271"/>
      <c r="M63" s="271"/>
      <c r="N63" s="271"/>
      <c r="O63" s="272"/>
      <c r="P63" s="202"/>
      <c r="Q63" s="203"/>
      <c r="R63" s="203"/>
      <c r="S63" s="203"/>
      <c r="T63" s="203"/>
      <c r="U63" s="203"/>
      <c r="V63" s="203"/>
      <c r="W63" s="203"/>
      <c r="X63" s="203"/>
      <c r="Y63" s="203"/>
      <c r="Z63" s="203"/>
      <c r="AA63" s="203"/>
      <c r="AB63" s="203"/>
      <c r="AC63" s="203"/>
      <c r="AD63" s="203"/>
      <c r="AE63" s="203"/>
      <c r="AF63" s="203"/>
      <c r="AG63" s="203"/>
      <c r="AH63" s="203"/>
      <c r="AI63" s="203"/>
      <c r="AJ63" s="203"/>
      <c r="AK63" s="204"/>
      <c r="AL63" s="59"/>
      <c r="AM63" s="59"/>
      <c r="AN63" s="59"/>
      <c r="AO63" s="59"/>
      <c r="AP63" s="59"/>
      <c r="AQ63" s="59"/>
      <c r="AR63" s="59"/>
      <c r="AS63" s="59"/>
      <c r="AT63" s="59"/>
      <c r="AU63" s="59"/>
      <c r="AV63" s="59"/>
      <c r="AW63" s="59"/>
      <c r="AX63" s="59"/>
      <c r="AY63" s="59"/>
      <c r="AZ63" s="59"/>
      <c r="BA63" s="59"/>
      <c r="BB63" s="59"/>
      <c r="BC63" s="59"/>
      <c r="BD63" s="59"/>
      <c r="BE63" s="59"/>
    </row>
    <row r="64" spans="3:57" s="139" customFormat="1" ht="13.5" customHeight="1">
      <c r="C64" s="74"/>
      <c r="D64" s="74" t="s">
        <v>126</v>
      </c>
      <c r="E64" s="95"/>
      <c r="F64" s="95"/>
      <c r="G64" s="59"/>
      <c r="I64" s="270" t="s">
        <v>127</v>
      </c>
      <c r="J64" s="271"/>
      <c r="K64" s="271"/>
      <c r="L64" s="271"/>
      <c r="M64" s="271"/>
      <c r="N64" s="271"/>
      <c r="O64" s="272"/>
      <c r="P64" s="205"/>
      <c r="Q64" s="206"/>
      <c r="R64" s="206"/>
      <c r="S64" s="206"/>
      <c r="T64" s="206"/>
      <c r="U64" s="206"/>
      <c r="V64" s="206"/>
      <c r="W64" s="206"/>
      <c r="X64" s="206"/>
      <c r="Y64" s="206"/>
      <c r="Z64" s="206"/>
      <c r="AA64" s="206"/>
      <c r="AB64" s="206"/>
      <c r="AC64" s="206"/>
      <c r="AD64" s="206"/>
      <c r="AE64" s="206"/>
      <c r="AF64" s="206"/>
      <c r="AG64" s="206"/>
      <c r="AH64" s="206"/>
      <c r="AI64" s="206"/>
      <c r="AJ64" s="206"/>
      <c r="AK64" s="207"/>
      <c r="AL64" s="59"/>
      <c r="AM64" s="59"/>
      <c r="AN64" s="59"/>
      <c r="AO64" s="59"/>
      <c r="AP64" s="59"/>
      <c r="AQ64" s="59"/>
      <c r="AR64" s="59"/>
      <c r="AS64" s="59"/>
      <c r="AT64" s="59"/>
      <c r="AU64" s="59"/>
      <c r="AV64" s="59"/>
      <c r="AW64" s="59"/>
      <c r="AX64" s="59"/>
      <c r="AY64" s="59"/>
      <c r="AZ64" s="59"/>
      <c r="BA64" s="59"/>
      <c r="BB64" s="59"/>
      <c r="BC64" s="59"/>
      <c r="BD64" s="59"/>
      <c r="BE64" s="59"/>
    </row>
    <row r="65" spans="3:57" s="139" customFormat="1" ht="13.5" customHeight="1">
      <c r="C65" s="74"/>
      <c r="D65" s="76" t="s">
        <v>128</v>
      </c>
      <c r="E65" s="97"/>
      <c r="F65" s="97"/>
      <c r="G65" s="72"/>
      <c r="H65" s="73"/>
      <c r="I65" s="90"/>
      <c r="J65" s="91"/>
      <c r="K65" s="91"/>
      <c r="L65" s="91"/>
      <c r="M65" s="91"/>
      <c r="N65" s="91"/>
      <c r="O65" s="99"/>
      <c r="P65" s="208"/>
      <c r="Q65" s="209"/>
      <c r="R65" s="209"/>
      <c r="S65" s="209"/>
      <c r="T65" s="209"/>
      <c r="U65" s="209"/>
      <c r="V65" s="209"/>
      <c r="W65" s="209"/>
      <c r="X65" s="209"/>
      <c r="Y65" s="209"/>
      <c r="Z65" s="209"/>
      <c r="AA65" s="209"/>
      <c r="AB65" s="209"/>
      <c r="AC65" s="209"/>
      <c r="AD65" s="209"/>
      <c r="AE65" s="209"/>
      <c r="AF65" s="209"/>
      <c r="AG65" s="209"/>
      <c r="AH65" s="209"/>
      <c r="AI65" s="209"/>
      <c r="AJ65" s="209"/>
      <c r="AK65" s="210"/>
      <c r="AL65" s="59"/>
      <c r="AM65" s="59"/>
      <c r="AN65" s="59"/>
      <c r="AO65" s="59"/>
      <c r="AP65" s="59"/>
      <c r="AQ65" s="59"/>
      <c r="AR65" s="59"/>
      <c r="AS65" s="59"/>
      <c r="AT65" s="59"/>
      <c r="AU65" s="59"/>
      <c r="AV65" s="59"/>
      <c r="AW65" s="59"/>
      <c r="AX65" s="59"/>
      <c r="AY65" s="59"/>
      <c r="AZ65" s="59"/>
      <c r="BA65" s="59"/>
      <c r="BB65" s="59"/>
      <c r="BC65" s="59"/>
      <c r="BD65" s="59"/>
      <c r="BE65" s="59"/>
    </row>
    <row r="66" spans="3:57" s="139" customFormat="1" ht="13.5" customHeight="1">
      <c r="C66" s="74"/>
      <c r="D66" s="74"/>
      <c r="F66" s="98"/>
      <c r="G66" s="59"/>
      <c r="I66" s="270" t="s">
        <v>109</v>
      </c>
      <c r="J66" s="271"/>
      <c r="K66" s="271"/>
      <c r="L66" s="271"/>
      <c r="M66" s="271"/>
      <c r="N66" s="271"/>
      <c r="O66" s="272"/>
      <c r="P66" s="202"/>
      <c r="Q66" s="203"/>
      <c r="R66" s="203"/>
      <c r="S66" s="203"/>
      <c r="T66" s="203"/>
      <c r="U66" s="203"/>
      <c r="V66" s="203"/>
      <c r="W66" s="203"/>
      <c r="X66" s="203"/>
      <c r="Y66" s="203"/>
      <c r="Z66" s="203"/>
      <c r="AA66" s="203"/>
      <c r="AB66" s="203"/>
      <c r="AC66" s="203"/>
      <c r="AD66" s="203"/>
      <c r="AE66" s="203"/>
      <c r="AF66" s="203"/>
      <c r="AG66" s="203"/>
      <c r="AH66" s="203"/>
      <c r="AI66" s="203"/>
      <c r="AJ66" s="203"/>
      <c r="AK66" s="204"/>
      <c r="AL66" s="59"/>
      <c r="AM66" s="59"/>
      <c r="AN66" s="59"/>
      <c r="AO66" s="59"/>
      <c r="AP66" s="59"/>
      <c r="AQ66" s="59"/>
      <c r="AR66" s="59"/>
      <c r="AS66" s="59"/>
      <c r="AT66" s="59"/>
      <c r="AU66" s="59"/>
      <c r="AV66" s="59"/>
      <c r="AW66" s="59"/>
      <c r="AX66" s="59"/>
      <c r="AY66" s="59"/>
      <c r="AZ66" s="59"/>
      <c r="BA66" s="59"/>
      <c r="BB66" s="59"/>
      <c r="BC66" s="59"/>
      <c r="BD66" s="59"/>
      <c r="BE66" s="59"/>
    </row>
    <row r="67" spans="3:57" s="139" customFormat="1" ht="13.5" customHeight="1">
      <c r="C67" s="74"/>
      <c r="D67" s="74" t="s">
        <v>129</v>
      </c>
      <c r="E67" s="59"/>
      <c r="F67" s="140"/>
      <c r="G67" s="59"/>
      <c r="I67" s="82" t="s">
        <v>130</v>
      </c>
      <c r="J67" s="83"/>
      <c r="K67" s="83"/>
      <c r="L67" s="83"/>
      <c r="M67" s="83"/>
      <c r="N67" s="83"/>
      <c r="O67" s="96"/>
      <c r="P67" s="205"/>
      <c r="Q67" s="206"/>
      <c r="R67" s="206"/>
      <c r="S67" s="206"/>
      <c r="T67" s="206"/>
      <c r="U67" s="206"/>
      <c r="V67" s="206"/>
      <c r="W67" s="206"/>
      <c r="X67" s="206"/>
      <c r="Y67" s="206"/>
      <c r="Z67" s="206"/>
      <c r="AA67" s="206"/>
      <c r="AB67" s="206"/>
      <c r="AC67" s="206"/>
      <c r="AD67" s="206"/>
      <c r="AE67" s="206"/>
      <c r="AF67" s="206"/>
      <c r="AG67" s="206"/>
      <c r="AH67" s="206"/>
      <c r="AI67" s="206"/>
      <c r="AJ67" s="206"/>
      <c r="AK67" s="207"/>
      <c r="AL67" s="59"/>
      <c r="AM67" s="59"/>
      <c r="AN67" s="59"/>
      <c r="AO67" s="59"/>
      <c r="AP67" s="59"/>
      <c r="AQ67" s="59"/>
      <c r="AR67" s="59"/>
      <c r="AS67" s="59"/>
      <c r="AT67" s="59"/>
      <c r="AU67" s="59"/>
      <c r="AV67" s="59"/>
      <c r="AW67" s="59"/>
      <c r="AX67" s="59"/>
      <c r="AY67" s="59"/>
      <c r="AZ67" s="59"/>
      <c r="BA67" s="59"/>
      <c r="BB67" s="59"/>
      <c r="BC67" s="59"/>
      <c r="BD67" s="59"/>
      <c r="BE67" s="59"/>
    </row>
    <row r="68" spans="3:57" s="139" customFormat="1" ht="13.5" customHeight="1">
      <c r="C68" s="74"/>
      <c r="D68" s="76" t="s">
        <v>131</v>
      </c>
      <c r="E68" s="72"/>
      <c r="F68" s="141"/>
      <c r="G68" s="72"/>
      <c r="H68" s="73"/>
      <c r="I68" s="90"/>
      <c r="J68" s="91"/>
      <c r="K68" s="91"/>
      <c r="L68" s="91"/>
      <c r="M68" s="91"/>
      <c r="N68" s="91"/>
      <c r="O68" s="99"/>
      <c r="P68" s="208"/>
      <c r="Q68" s="209"/>
      <c r="R68" s="209"/>
      <c r="S68" s="209"/>
      <c r="T68" s="209"/>
      <c r="U68" s="209"/>
      <c r="V68" s="209"/>
      <c r="W68" s="209"/>
      <c r="X68" s="209"/>
      <c r="Y68" s="209"/>
      <c r="Z68" s="209"/>
      <c r="AA68" s="209"/>
      <c r="AB68" s="209"/>
      <c r="AC68" s="209"/>
      <c r="AD68" s="209"/>
      <c r="AE68" s="209"/>
      <c r="AF68" s="209"/>
      <c r="AG68" s="209"/>
      <c r="AH68" s="209"/>
      <c r="AI68" s="209"/>
      <c r="AJ68" s="209"/>
      <c r="AK68" s="210"/>
      <c r="AL68" s="59"/>
      <c r="AM68" s="59"/>
      <c r="AN68" s="59"/>
      <c r="AO68" s="59"/>
      <c r="AP68" s="59"/>
      <c r="AQ68" s="59"/>
      <c r="AR68" s="59"/>
      <c r="AS68" s="59"/>
      <c r="AT68" s="59"/>
      <c r="AU68" s="59"/>
      <c r="AV68" s="59"/>
      <c r="AW68" s="59"/>
      <c r="AX68" s="59"/>
      <c r="AY68" s="59"/>
      <c r="AZ68" s="59"/>
      <c r="BA68" s="59"/>
      <c r="BB68" s="59"/>
      <c r="BC68" s="59"/>
      <c r="BD68" s="59"/>
      <c r="BE68" s="59"/>
    </row>
    <row r="69" spans="3:57" s="139" customFormat="1" ht="13.5" customHeight="1">
      <c r="C69" s="74"/>
      <c r="D69" s="74"/>
      <c r="F69" s="98"/>
      <c r="G69" s="59"/>
      <c r="I69" s="270" t="s">
        <v>132</v>
      </c>
      <c r="J69" s="271"/>
      <c r="K69" s="271"/>
      <c r="L69" s="271"/>
      <c r="M69" s="271"/>
      <c r="N69" s="271"/>
      <c r="O69" s="272"/>
      <c r="P69" s="202"/>
      <c r="Q69" s="203"/>
      <c r="R69" s="203"/>
      <c r="S69" s="203"/>
      <c r="T69" s="203"/>
      <c r="U69" s="203"/>
      <c r="V69" s="203"/>
      <c r="W69" s="203"/>
      <c r="X69" s="203"/>
      <c r="Y69" s="203"/>
      <c r="Z69" s="203"/>
      <c r="AA69" s="203"/>
      <c r="AB69" s="203"/>
      <c r="AC69" s="203"/>
      <c r="AD69" s="203"/>
      <c r="AE69" s="203"/>
      <c r="AF69" s="203"/>
      <c r="AG69" s="203"/>
      <c r="AH69" s="203"/>
      <c r="AI69" s="203"/>
      <c r="AJ69" s="203"/>
      <c r="AK69" s="204"/>
      <c r="AL69" s="59"/>
      <c r="AM69" s="59"/>
      <c r="AN69" s="59"/>
      <c r="AO69" s="59"/>
      <c r="AP69" s="59"/>
      <c r="AQ69" s="59"/>
      <c r="AR69" s="59"/>
      <c r="AS69" s="59"/>
      <c r="AT69" s="59"/>
      <c r="AU69" s="59"/>
      <c r="AV69" s="59"/>
      <c r="AW69" s="59"/>
      <c r="AX69" s="59"/>
      <c r="AY69" s="59"/>
      <c r="AZ69" s="59"/>
      <c r="BA69" s="59"/>
      <c r="BB69" s="59"/>
      <c r="BC69" s="59"/>
      <c r="BD69" s="59"/>
      <c r="BE69" s="59"/>
    </row>
    <row r="70" spans="3:57" s="139" customFormat="1" ht="13.5" customHeight="1">
      <c r="C70" s="74"/>
      <c r="D70" s="74" t="s">
        <v>133</v>
      </c>
      <c r="E70" s="59"/>
      <c r="F70" s="140"/>
      <c r="G70" s="59"/>
      <c r="I70" s="82" t="s">
        <v>134</v>
      </c>
      <c r="J70" s="83"/>
      <c r="K70" s="83"/>
      <c r="L70" s="83"/>
      <c r="M70" s="83"/>
      <c r="N70" s="83"/>
      <c r="O70" s="96"/>
      <c r="P70" s="205"/>
      <c r="Q70" s="206"/>
      <c r="R70" s="206"/>
      <c r="S70" s="206"/>
      <c r="T70" s="206"/>
      <c r="U70" s="206"/>
      <c r="V70" s="206"/>
      <c r="W70" s="206"/>
      <c r="X70" s="206"/>
      <c r="Y70" s="206"/>
      <c r="Z70" s="206"/>
      <c r="AA70" s="206"/>
      <c r="AB70" s="206"/>
      <c r="AC70" s="206"/>
      <c r="AD70" s="206"/>
      <c r="AE70" s="206"/>
      <c r="AF70" s="206"/>
      <c r="AG70" s="206"/>
      <c r="AH70" s="206"/>
      <c r="AI70" s="206"/>
      <c r="AJ70" s="206"/>
      <c r="AK70" s="207"/>
      <c r="AL70" s="59"/>
      <c r="AM70" s="59"/>
      <c r="AN70" s="59"/>
      <c r="AO70" s="59"/>
      <c r="AP70" s="59"/>
      <c r="AQ70" s="59"/>
      <c r="AR70" s="59"/>
      <c r="AS70" s="59"/>
      <c r="AT70" s="59"/>
      <c r="AU70" s="59"/>
      <c r="AV70" s="59"/>
      <c r="AW70" s="59"/>
      <c r="AX70" s="59"/>
      <c r="AY70" s="59"/>
      <c r="AZ70" s="59"/>
      <c r="BA70" s="59"/>
      <c r="BB70" s="59"/>
      <c r="BC70" s="59"/>
      <c r="BD70" s="59"/>
      <c r="BE70" s="59"/>
    </row>
    <row r="71" spans="3:57" s="139" customFormat="1" ht="13.5" customHeight="1">
      <c r="C71" s="74"/>
      <c r="D71" s="76" t="s">
        <v>135</v>
      </c>
      <c r="E71" s="72"/>
      <c r="F71" s="141"/>
      <c r="G71" s="72"/>
      <c r="H71" s="73"/>
      <c r="I71" s="90"/>
      <c r="J71" s="91"/>
      <c r="K71" s="91"/>
      <c r="L71" s="91"/>
      <c r="M71" s="91"/>
      <c r="N71" s="91"/>
      <c r="O71" s="99"/>
      <c r="P71" s="208"/>
      <c r="Q71" s="209"/>
      <c r="R71" s="209"/>
      <c r="S71" s="209"/>
      <c r="T71" s="209"/>
      <c r="U71" s="209"/>
      <c r="V71" s="209"/>
      <c r="W71" s="209"/>
      <c r="X71" s="209"/>
      <c r="Y71" s="209"/>
      <c r="Z71" s="209"/>
      <c r="AA71" s="209"/>
      <c r="AB71" s="209"/>
      <c r="AC71" s="209"/>
      <c r="AD71" s="209"/>
      <c r="AE71" s="209"/>
      <c r="AF71" s="209"/>
      <c r="AG71" s="209"/>
      <c r="AH71" s="209"/>
      <c r="AI71" s="209"/>
      <c r="AJ71" s="209"/>
      <c r="AK71" s="210"/>
      <c r="AL71" s="59"/>
      <c r="AM71" s="59"/>
      <c r="AN71" s="59"/>
      <c r="AO71" s="59"/>
      <c r="AP71" s="59"/>
      <c r="AQ71" s="59"/>
      <c r="AR71" s="59"/>
      <c r="AS71" s="59"/>
      <c r="AT71" s="59"/>
      <c r="AU71" s="59"/>
      <c r="AV71" s="59"/>
      <c r="AW71" s="59"/>
      <c r="AX71" s="59"/>
      <c r="AY71" s="59"/>
      <c r="AZ71" s="59"/>
      <c r="BA71" s="59"/>
      <c r="BB71" s="59"/>
      <c r="BC71" s="59"/>
      <c r="BD71" s="59"/>
      <c r="BE71" s="59"/>
    </row>
    <row r="72" spans="3:57" s="139" customFormat="1" ht="13.5" customHeight="1">
      <c r="C72" s="74"/>
      <c r="D72" s="74"/>
      <c r="F72" s="98"/>
      <c r="G72" s="59"/>
      <c r="I72" s="138" t="s">
        <v>136</v>
      </c>
      <c r="J72" s="129"/>
      <c r="K72" s="129"/>
      <c r="L72" s="129"/>
      <c r="M72" s="129"/>
      <c r="N72" s="129"/>
      <c r="O72" s="130"/>
      <c r="P72" s="202"/>
      <c r="Q72" s="203"/>
      <c r="R72" s="203"/>
      <c r="S72" s="203"/>
      <c r="T72" s="203"/>
      <c r="U72" s="203"/>
      <c r="V72" s="203"/>
      <c r="W72" s="203"/>
      <c r="X72" s="203"/>
      <c r="Y72" s="203"/>
      <c r="Z72" s="203"/>
      <c r="AA72" s="203"/>
      <c r="AB72" s="203"/>
      <c r="AC72" s="203"/>
      <c r="AD72" s="203"/>
      <c r="AE72" s="203"/>
      <c r="AF72" s="203"/>
      <c r="AG72" s="203"/>
      <c r="AH72" s="203"/>
      <c r="AI72" s="203"/>
      <c r="AJ72" s="203"/>
      <c r="AK72" s="204"/>
      <c r="AL72" s="59"/>
      <c r="AM72" s="59"/>
      <c r="AN72" s="59"/>
      <c r="AO72" s="59"/>
      <c r="AP72" s="59"/>
      <c r="AQ72" s="59"/>
      <c r="AR72" s="59"/>
      <c r="AS72" s="59"/>
      <c r="AT72" s="59"/>
      <c r="AU72" s="59"/>
      <c r="AV72" s="59"/>
      <c r="AW72" s="59"/>
      <c r="AX72" s="59"/>
      <c r="AY72" s="59"/>
      <c r="AZ72" s="59"/>
      <c r="BA72" s="59"/>
      <c r="BB72" s="59"/>
      <c r="BC72" s="59"/>
      <c r="BD72" s="59"/>
      <c r="BE72" s="59"/>
    </row>
    <row r="73" spans="3:57" s="139" customFormat="1" ht="13.5" customHeight="1">
      <c r="C73" s="74"/>
      <c r="D73" s="74" t="s">
        <v>137</v>
      </c>
      <c r="E73" s="59"/>
      <c r="F73" s="59"/>
      <c r="G73" s="59"/>
      <c r="I73" s="82"/>
      <c r="J73" s="83"/>
      <c r="K73" s="83"/>
      <c r="L73" s="83"/>
      <c r="M73" s="83"/>
      <c r="N73" s="83"/>
      <c r="O73" s="96"/>
      <c r="P73" s="205"/>
      <c r="Q73" s="206"/>
      <c r="R73" s="206"/>
      <c r="S73" s="206"/>
      <c r="T73" s="206"/>
      <c r="U73" s="206"/>
      <c r="V73" s="206"/>
      <c r="W73" s="206"/>
      <c r="X73" s="206"/>
      <c r="Y73" s="206"/>
      <c r="Z73" s="206"/>
      <c r="AA73" s="206"/>
      <c r="AB73" s="206"/>
      <c r="AC73" s="206"/>
      <c r="AD73" s="206"/>
      <c r="AE73" s="206"/>
      <c r="AF73" s="206"/>
      <c r="AG73" s="206"/>
      <c r="AH73" s="206"/>
      <c r="AI73" s="206"/>
      <c r="AJ73" s="206"/>
      <c r="AK73" s="207"/>
      <c r="AL73" s="59"/>
      <c r="AM73" s="59"/>
      <c r="AN73" s="59"/>
      <c r="AO73" s="59"/>
      <c r="AP73" s="59"/>
      <c r="AQ73" s="59"/>
      <c r="AR73" s="59"/>
      <c r="AS73" s="59"/>
      <c r="AT73" s="59"/>
      <c r="AU73" s="59"/>
      <c r="AV73" s="59"/>
      <c r="AW73" s="59"/>
      <c r="AX73" s="59"/>
      <c r="AY73" s="59"/>
      <c r="AZ73" s="59"/>
      <c r="BA73" s="59"/>
      <c r="BB73" s="59"/>
      <c r="BC73" s="59"/>
      <c r="BD73" s="59"/>
      <c r="BE73" s="59"/>
    </row>
    <row r="74" spans="3:57" s="139" customFormat="1" ht="13.5" customHeight="1">
      <c r="C74" s="74"/>
      <c r="D74" s="76" t="s">
        <v>138</v>
      </c>
      <c r="E74" s="72"/>
      <c r="F74" s="72"/>
      <c r="G74" s="72"/>
      <c r="H74" s="73"/>
      <c r="I74" s="90"/>
      <c r="J74" s="91"/>
      <c r="K74" s="91"/>
      <c r="L74" s="91"/>
      <c r="M74" s="91"/>
      <c r="N74" s="91"/>
      <c r="O74" s="99"/>
      <c r="P74" s="208"/>
      <c r="Q74" s="209"/>
      <c r="R74" s="209"/>
      <c r="S74" s="209"/>
      <c r="T74" s="209"/>
      <c r="U74" s="209"/>
      <c r="V74" s="209"/>
      <c r="W74" s="209"/>
      <c r="X74" s="209"/>
      <c r="Y74" s="209"/>
      <c r="Z74" s="209"/>
      <c r="AA74" s="209"/>
      <c r="AB74" s="209"/>
      <c r="AC74" s="209"/>
      <c r="AD74" s="209"/>
      <c r="AE74" s="209"/>
      <c r="AF74" s="209"/>
      <c r="AG74" s="209"/>
      <c r="AH74" s="209"/>
      <c r="AI74" s="209"/>
      <c r="AJ74" s="209"/>
      <c r="AK74" s="210"/>
      <c r="AL74" s="59"/>
      <c r="AM74" s="59"/>
      <c r="AN74" s="59"/>
      <c r="AO74" s="59"/>
      <c r="AP74" s="59"/>
      <c r="AQ74" s="59"/>
      <c r="AR74" s="59"/>
      <c r="AS74" s="59"/>
      <c r="AT74" s="59"/>
      <c r="AU74" s="59"/>
      <c r="AV74" s="59"/>
      <c r="AW74" s="59"/>
      <c r="AX74" s="59"/>
      <c r="AY74" s="59"/>
      <c r="AZ74" s="59"/>
      <c r="BA74" s="59"/>
      <c r="BB74" s="59"/>
      <c r="BC74" s="59"/>
      <c r="BD74" s="59"/>
      <c r="BE74" s="59"/>
    </row>
    <row r="75" spans="3:57" s="139" customFormat="1" ht="13.5" customHeight="1">
      <c r="C75" s="74"/>
      <c r="D75" s="74"/>
      <c r="F75" s="98"/>
      <c r="G75" s="59"/>
      <c r="I75" s="138" t="s">
        <v>139</v>
      </c>
      <c r="J75" s="129"/>
      <c r="K75" s="129"/>
      <c r="L75" s="129"/>
      <c r="M75" s="129"/>
      <c r="N75" s="129"/>
      <c r="O75" s="130"/>
      <c r="P75" s="202"/>
      <c r="Q75" s="203"/>
      <c r="R75" s="203"/>
      <c r="S75" s="203"/>
      <c r="T75" s="203"/>
      <c r="U75" s="203"/>
      <c r="V75" s="203"/>
      <c r="W75" s="203"/>
      <c r="X75" s="203"/>
      <c r="Y75" s="203"/>
      <c r="Z75" s="203"/>
      <c r="AA75" s="203"/>
      <c r="AB75" s="203"/>
      <c r="AC75" s="203"/>
      <c r="AD75" s="203"/>
      <c r="AE75" s="203"/>
      <c r="AF75" s="203"/>
      <c r="AG75" s="203"/>
      <c r="AH75" s="203"/>
      <c r="AI75" s="203"/>
      <c r="AJ75" s="203"/>
      <c r="AK75" s="204"/>
      <c r="AL75" s="59"/>
      <c r="AM75" s="59"/>
      <c r="AN75" s="59"/>
      <c r="AO75" s="59"/>
      <c r="AP75" s="59"/>
      <c r="AQ75" s="59"/>
      <c r="AR75" s="59"/>
      <c r="AS75" s="59"/>
      <c r="AT75" s="59"/>
      <c r="AU75" s="59"/>
      <c r="AV75" s="59"/>
      <c r="AW75" s="59"/>
      <c r="AX75" s="59"/>
      <c r="AY75" s="59"/>
      <c r="AZ75" s="59"/>
      <c r="BA75" s="59"/>
      <c r="BB75" s="59"/>
      <c r="BC75" s="59"/>
      <c r="BD75" s="59"/>
      <c r="BE75" s="59"/>
    </row>
    <row r="76" spans="3:57" s="139" customFormat="1" ht="13.5" customHeight="1">
      <c r="C76" s="74"/>
      <c r="D76" s="74" t="s">
        <v>140</v>
      </c>
      <c r="E76" s="59"/>
      <c r="F76" s="59"/>
      <c r="G76" s="59"/>
      <c r="I76" s="82" t="s">
        <v>141</v>
      </c>
      <c r="J76" s="83"/>
      <c r="K76" s="83"/>
      <c r="L76" s="83"/>
      <c r="M76" s="83"/>
      <c r="N76" s="83"/>
      <c r="O76" s="96"/>
      <c r="P76" s="205"/>
      <c r="Q76" s="206"/>
      <c r="R76" s="206"/>
      <c r="S76" s="206"/>
      <c r="T76" s="206"/>
      <c r="U76" s="206"/>
      <c r="V76" s="206"/>
      <c r="W76" s="206"/>
      <c r="X76" s="206"/>
      <c r="Y76" s="206"/>
      <c r="Z76" s="206"/>
      <c r="AA76" s="206"/>
      <c r="AB76" s="206"/>
      <c r="AC76" s="206"/>
      <c r="AD76" s="206"/>
      <c r="AE76" s="206"/>
      <c r="AF76" s="206"/>
      <c r="AG76" s="206"/>
      <c r="AH76" s="206"/>
      <c r="AI76" s="206"/>
      <c r="AJ76" s="206"/>
      <c r="AK76" s="207"/>
      <c r="AL76" s="59"/>
      <c r="AM76" s="59"/>
      <c r="AN76" s="59"/>
      <c r="AO76" s="59"/>
      <c r="AP76" s="59"/>
      <c r="AQ76" s="59"/>
      <c r="AR76" s="59"/>
      <c r="AS76" s="59"/>
      <c r="AT76" s="59"/>
      <c r="AU76" s="59"/>
      <c r="AV76" s="59"/>
      <c r="AW76" s="59"/>
      <c r="AX76" s="59"/>
      <c r="AY76" s="59"/>
      <c r="AZ76" s="59"/>
      <c r="BA76" s="59"/>
      <c r="BB76" s="59"/>
      <c r="BC76" s="59"/>
      <c r="BD76" s="59"/>
      <c r="BE76" s="59"/>
    </row>
    <row r="77" spans="3:57" s="139" customFormat="1" ht="13.5" customHeight="1">
      <c r="C77" s="74"/>
      <c r="D77" s="68" t="s">
        <v>142</v>
      </c>
      <c r="E77" s="72"/>
      <c r="F77" s="140"/>
      <c r="G77" s="72"/>
      <c r="H77" s="73"/>
      <c r="I77" s="90"/>
      <c r="J77" s="91"/>
      <c r="K77" s="91"/>
      <c r="L77" s="91"/>
      <c r="M77" s="91"/>
      <c r="N77" s="91"/>
      <c r="O77" s="99"/>
      <c r="P77" s="208"/>
      <c r="Q77" s="209"/>
      <c r="R77" s="209"/>
      <c r="S77" s="209"/>
      <c r="T77" s="209"/>
      <c r="U77" s="209"/>
      <c r="V77" s="209"/>
      <c r="W77" s="209"/>
      <c r="X77" s="209"/>
      <c r="Y77" s="209"/>
      <c r="Z77" s="209"/>
      <c r="AA77" s="209"/>
      <c r="AB77" s="209"/>
      <c r="AC77" s="209"/>
      <c r="AD77" s="209"/>
      <c r="AE77" s="209"/>
      <c r="AF77" s="209"/>
      <c r="AG77" s="209"/>
      <c r="AH77" s="209"/>
      <c r="AI77" s="209"/>
      <c r="AJ77" s="209"/>
      <c r="AK77" s="210"/>
      <c r="AL77" s="59"/>
      <c r="AM77" s="59"/>
      <c r="AN77" s="59"/>
      <c r="AO77" s="59"/>
      <c r="AP77" s="59"/>
      <c r="AQ77" s="59"/>
      <c r="AR77" s="59"/>
      <c r="AS77" s="59"/>
      <c r="AT77" s="59"/>
      <c r="AU77" s="59"/>
      <c r="AV77" s="59"/>
      <c r="AW77" s="59"/>
      <c r="AX77" s="59"/>
      <c r="AY77" s="59"/>
      <c r="AZ77" s="59"/>
      <c r="BA77" s="59"/>
      <c r="BB77" s="59"/>
      <c r="BC77" s="59"/>
      <c r="BD77" s="59"/>
      <c r="BE77" s="59"/>
    </row>
    <row r="78" spans="3:57" s="139" customFormat="1" ht="13.5" customHeight="1">
      <c r="C78" s="74"/>
      <c r="D78" s="61"/>
      <c r="F78" s="62"/>
      <c r="G78" s="59"/>
      <c r="I78" s="138"/>
      <c r="J78" s="129"/>
      <c r="K78" s="129"/>
      <c r="L78" s="129"/>
      <c r="M78" s="129"/>
      <c r="N78" s="129"/>
      <c r="O78" s="130"/>
      <c r="P78" s="202"/>
      <c r="Q78" s="203"/>
      <c r="R78" s="203"/>
      <c r="S78" s="203"/>
      <c r="T78" s="203"/>
      <c r="U78" s="203"/>
      <c r="V78" s="203"/>
      <c r="W78" s="203"/>
      <c r="X78" s="203"/>
      <c r="Y78" s="203"/>
      <c r="Z78" s="203"/>
      <c r="AA78" s="203"/>
      <c r="AB78" s="203"/>
      <c r="AC78" s="203"/>
      <c r="AD78" s="203"/>
      <c r="AE78" s="203"/>
      <c r="AF78" s="203"/>
      <c r="AG78" s="203"/>
      <c r="AH78" s="203"/>
      <c r="AI78" s="203"/>
      <c r="AJ78" s="203"/>
      <c r="AK78" s="204"/>
      <c r="AL78" s="59"/>
      <c r="AM78" s="59"/>
      <c r="AN78" s="59"/>
      <c r="AO78" s="59"/>
      <c r="AP78" s="59"/>
      <c r="AQ78" s="59"/>
      <c r="AR78" s="59"/>
      <c r="AS78" s="59"/>
      <c r="AT78" s="59"/>
      <c r="AU78" s="59"/>
      <c r="AV78" s="59"/>
      <c r="AW78" s="59"/>
      <c r="AX78" s="59"/>
      <c r="AY78" s="59"/>
      <c r="AZ78" s="59"/>
      <c r="BA78" s="59"/>
      <c r="BB78" s="59"/>
      <c r="BC78" s="59"/>
      <c r="BD78" s="59"/>
      <c r="BE78" s="59"/>
    </row>
    <row r="79" spans="3:57" s="139" customFormat="1" ht="13.5" customHeight="1">
      <c r="C79" s="74"/>
      <c r="D79" s="74" t="s">
        <v>143</v>
      </c>
      <c r="E79" s="59"/>
      <c r="F79" s="59"/>
      <c r="G79" s="59"/>
      <c r="I79" s="82"/>
      <c r="J79" s="83"/>
      <c r="K79" s="83"/>
      <c r="L79" s="83"/>
      <c r="M79" s="83"/>
      <c r="N79" s="83"/>
      <c r="O79" s="96"/>
      <c r="P79" s="205"/>
      <c r="Q79" s="206"/>
      <c r="R79" s="206"/>
      <c r="S79" s="206"/>
      <c r="T79" s="206"/>
      <c r="U79" s="206"/>
      <c r="V79" s="206"/>
      <c r="W79" s="206"/>
      <c r="X79" s="206"/>
      <c r="Y79" s="206"/>
      <c r="Z79" s="206"/>
      <c r="AA79" s="206"/>
      <c r="AB79" s="206"/>
      <c r="AC79" s="206"/>
      <c r="AD79" s="206"/>
      <c r="AE79" s="206"/>
      <c r="AF79" s="206"/>
      <c r="AG79" s="206"/>
      <c r="AH79" s="206"/>
      <c r="AI79" s="206"/>
      <c r="AJ79" s="206"/>
      <c r="AK79" s="207"/>
      <c r="AL79" s="59"/>
      <c r="AM79" s="59"/>
      <c r="AN79" s="59"/>
      <c r="AO79" s="59"/>
      <c r="AP79" s="59"/>
      <c r="AQ79" s="59"/>
      <c r="AR79" s="59"/>
      <c r="AS79" s="59"/>
      <c r="AT79" s="59"/>
      <c r="AU79" s="59"/>
      <c r="AV79" s="59"/>
      <c r="AW79" s="59"/>
      <c r="AX79" s="59"/>
      <c r="AY79" s="59"/>
      <c r="AZ79" s="59"/>
      <c r="BA79" s="59"/>
      <c r="BB79" s="59"/>
      <c r="BC79" s="59"/>
      <c r="BD79" s="59"/>
      <c r="BE79" s="59"/>
    </row>
    <row r="80" spans="3:57" s="139" customFormat="1" ht="13.5" customHeight="1">
      <c r="C80" s="75"/>
      <c r="D80" s="76" t="s">
        <v>144</v>
      </c>
      <c r="E80" s="72"/>
      <c r="F80" s="141"/>
      <c r="G80" s="72"/>
      <c r="H80" s="73"/>
      <c r="I80" s="90"/>
      <c r="J80" s="91"/>
      <c r="K80" s="91"/>
      <c r="L80" s="91"/>
      <c r="M80" s="91"/>
      <c r="N80" s="91"/>
      <c r="O80" s="99"/>
      <c r="P80" s="208"/>
      <c r="Q80" s="209"/>
      <c r="R80" s="209"/>
      <c r="S80" s="209"/>
      <c r="T80" s="209"/>
      <c r="U80" s="209"/>
      <c r="V80" s="209"/>
      <c r="W80" s="209"/>
      <c r="X80" s="209"/>
      <c r="Y80" s="209"/>
      <c r="Z80" s="209"/>
      <c r="AA80" s="209"/>
      <c r="AB80" s="209"/>
      <c r="AC80" s="209"/>
      <c r="AD80" s="209"/>
      <c r="AE80" s="209"/>
      <c r="AF80" s="209"/>
      <c r="AG80" s="209"/>
      <c r="AH80" s="209"/>
      <c r="AI80" s="209"/>
      <c r="AJ80" s="209"/>
      <c r="AK80" s="210"/>
      <c r="AL80" s="59"/>
      <c r="AM80" s="59"/>
      <c r="AN80" s="59"/>
      <c r="AO80" s="59"/>
      <c r="AP80" s="59"/>
      <c r="AQ80" s="59"/>
      <c r="AR80" s="59"/>
      <c r="AS80" s="59"/>
      <c r="AT80" s="59"/>
      <c r="AU80" s="59"/>
      <c r="AV80" s="59"/>
      <c r="AW80" s="59"/>
      <c r="AX80" s="59"/>
      <c r="AY80" s="59"/>
      <c r="AZ80" s="59"/>
      <c r="BA80" s="59"/>
      <c r="BB80" s="59"/>
      <c r="BC80" s="59"/>
      <c r="BD80" s="59"/>
      <c r="BE80" s="59"/>
    </row>
    <row r="81" s="104" customFormat="1" ht="9.75" customHeight="1"/>
    <row r="82" spans="1:38" ht="17.25" customHeight="1">
      <c r="A82" s="101"/>
      <c r="B82" s="133" t="s">
        <v>175</v>
      </c>
      <c r="C82" s="100"/>
      <c r="D82" s="100"/>
      <c r="E82" s="100"/>
      <c r="F82" s="100"/>
      <c r="G82" s="100"/>
      <c r="H82" s="100"/>
      <c r="I82" s="100"/>
      <c r="J82" s="100"/>
      <c r="K82" s="100"/>
      <c r="L82" s="100"/>
      <c r="M82" s="100"/>
      <c r="N82" s="100"/>
      <c r="O82" s="117"/>
      <c r="P82" s="117"/>
      <c r="Q82" s="117"/>
      <c r="R82" s="117"/>
      <c r="S82" s="118"/>
      <c r="T82" s="118"/>
      <c r="U82" s="111"/>
      <c r="V82" s="118"/>
      <c r="W82" s="118"/>
      <c r="X82" s="118"/>
      <c r="Y82" s="118"/>
      <c r="Z82" s="118"/>
      <c r="AA82" s="118"/>
      <c r="AB82" s="118"/>
      <c r="AC82" s="118"/>
      <c r="AD82" s="118"/>
      <c r="AE82" s="118"/>
      <c r="AF82" s="118"/>
      <c r="AG82" s="56"/>
      <c r="AH82" s="56"/>
      <c r="AI82" s="56"/>
      <c r="AJ82" s="56"/>
      <c r="AK82" s="56"/>
      <c r="AL82" s="104"/>
    </row>
    <row r="83" spans="3:37" ht="13.5">
      <c r="C83" s="211"/>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3"/>
    </row>
    <row r="84" spans="3:37" ht="13.5">
      <c r="C84" s="214"/>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6"/>
    </row>
    <row r="85" spans="3:37" ht="13.5">
      <c r="C85" s="214"/>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6"/>
    </row>
    <row r="86" spans="3:37" ht="13.5">
      <c r="C86" s="214"/>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6"/>
    </row>
    <row r="87" spans="3:37" ht="13.5">
      <c r="C87" s="214"/>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6"/>
    </row>
    <row r="88" spans="3:37" ht="13.5">
      <c r="C88" s="214"/>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6"/>
    </row>
    <row r="89" spans="3:37" ht="13.5">
      <c r="C89" s="214"/>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6"/>
    </row>
    <row r="90" spans="3:37" ht="13.5">
      <c r="C90" s="214"/>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6"/>
    </row>
    <row r="91" spans="3:37" ht="13.5">
      <c r="C91" s="214"/>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6"/>
    </row>
    <row r="92" spans="3:37" ht="13.5">
      <c r="C92" s="214"/>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6"/>
    </row>
    <row r="93" spans="3:37" ht="13.5">
      <c r="C93" s="214"/>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6"/>
    </row>
    <row r="94" spans="3:37" ht="13.5">
      <c r="C94" s="214"/>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6"/>
    </row>
    <row r="95" spans="3:37" ht="13.5">
      <c r="C95" s="217"/>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9"/>
    </row>
  </sheetData>
  <sheetProtection/>
  <mergeCells count="65">
    <mergeCell ref="P55:AK56"/>
    <mergeCell ref="I57:O58"/>
    <mergeCell ref="P57:AK58"/>
    <mergeCell ref="P59:AK60"/>
    <mergeCell ref="P34:S34"/>
    <mergeCell ref="P35:S35"/>
    <mergeCell ref="P36:S36"/>
    <mergeCell ref="P38:S38"/>
    <mergeCell ref="P42:AK43"/>
    <mergeCell ref="I53:O54"/>
    <mergeCell ref="I9:O10"/>
    <mergeCell ref="P9:AK10"/>
    <mergeCell ref="P51:AK52"/>
    <mergeCell ref="I14:O15"/>
    <mergeCell ref="P49:AK50"/>
    <mergeCell ref="I21:O22"/>
    <mergeCell ref="I23:O25"/>
    <mergeCell ref="P23:AK25"/>
    <mergeCell ref="I26:O27"/>
    <mergeCell ref="P28:S28"/>
    <mergeCell ref="A1:AK1"/>
    <mergeCell ref="C3:H4"/>
    <mergeCell ref="I3:O4"/>
    <mergeCell ref="P3:AK4"/>
    <mergeCell ref="I5:O6"/>
    <mergeCell ref="I7:O8"/>
    <mergeCell ref="P6:AK6"/>
    <mergeCell ref="P7:AK8"/>
    <mergeCell ref="I69:O69"/>
    <mergeCell ref="I16:O20"/>
    <mergeCell ref="I59:O60"/>
    <mergeCell ref="I47:O48"/>
    <mergeCell ref="I49:O50"/>
    <mergeCell ref="P32:S32"/>
    <mergeCell ref="P16:AK20"/>
    <mergeCell ref="P29:S29"/>
    <mergeCell ref="P31:S31"/>
    <mergeCell ref="P33:S33"/>
    <mergeCell ref="I51:O52"/>
    <mergeCell ref="I11:O13"/>
    <mergeCell ref="I61:O62"/>
    <mergeCell ref="I63:O63"/>
    <mergeCell ref="I64:O64"/>
    <mergeCell ref="I66:O66"/>
    <mergeCell ref="I55:O56"/>
    <mergeCell ref="P44:AK46"/>
    <mergeCell ref="P47:AK48"/>
    <mergeCell ref="P53:AK54"/>
    <mergeCell ref="P61:AK62"/>
    <mergeCell ref="P11:AK13"/>
    <mergeCell ref="P14:AK15"/>
    <mergeCell ref="P21:AK22"/>
    <mergeCell ref="P26:AK27"/>
    <mergeCell ref="T31:AK31"/>
    <mergeCell ref="T32:AK32"/>
    <mergeCell ref="P75:AK77"/>
    <mergeCell ref="P78:AK80"/>
    <mergeCell ref="C83:AK95"/>
    <mergeCell ref="U30:AK30"/>
    <mergeCell ref="P63:AK65"/>
    <mergeCell ref="P66:AK68"/>
    <mergeCell ref="P69:AK71"/>
    <mergeCell ref="P72:AK74"/>
    <mergeCell ref="T33:AK33"/>
    <mergeCell ref="T38:AK41"/>
  </mergeCells>
  <printOptions/>
  <pageMargins left="0.3937007874015748" right="0.31496062992125984" top="0.3937007874015748" bottom="0.3937007874015748" header="0.5118110236220472" footer="0.5118110236220472"/>
  <pageSetup horizontalDpi="1200" verticalDpi="1200" orientation="portrait" paperSize="9" r:id="rId3"/>
  <rowBreaks count="1" manualBreakCount="1">
    <brk id="60" max="36" man="1"/>
  </rowBreaks>
  <drawing r:id="rId2"/>
  <legacyDrawing r:id="rId1"/>
</worksheet>
</file>

<file path=xl/worksheets/sheet5.xml><?xml version="1.0" encoding="utf-8"?>
<worksheet xmlns="http://schemas.openxmlformats.org/spreadsheetml/2006/main" xmlns:r="http://schemas.openxmlformats.org/officeDocument/2006/relationships">
  <sheetPr>
    <tabColor rgb="FF00B0F0"/>
  </sheetPr>
  <dimension ref="A1:BE95"/>
  <sheetViews>
    <sheetView showGridLines="0" zoomScale="115" zoomScaleNormal="115" zoomScalePageLayoutView="0" workbookViewId="0" topLeftCell="A1">
      <selection activeCell="A2" sqref="A2"/>
    </sheetView>
  </sheetViews>
  <sheetFormatPr defaultColWidth="9.00390625" defaultRowHeight="13.5"/>
  <cols>
    <col min="1" max="34" width="2.625" style="55" customWidth="1"/>
    <col min="35" max="35" width="2.875" style="55" customWidth="1"/>
    <col min="36" max="37" width="2.625" style="55" customWidth="1"/>
    <col min="38" max="38" width="9.625" style="55" customWidth="1"/>
    <col min="39" max="52" width="2.625" style="55" customWidth="1"/>
    <col min="53" max="16384" width="9.00390625" style="55" customWidth="1"/>
  </cols>
  <sheetData>
    <row r="1" spans="1:37" ht="27" customHeight="1">
      <c r="A1" s="305" t="s">
        <v>272</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row>
    <row r="2" spans="1:38" ht="17.25">
      <c r="A2" s="101"/>
      <c r="B2" s="102" t="s">
        <v>174</v>
      </c>
      <c r="C2" s="103"/>
      <c r="D2" s="103"/>
      <c r="E2" s="103"/>
      <c r="F2" s="103"/>
      <c r="G2" s="103"/>
      <c r="H2" s="103"/>
      <c r="I2" s="103"/>
      <c r="J2" s="103"/>
      <c r="K2" s="103"/>
      <c r="L2" s="103"/>
      <c r="M2" s="103"/>
      <c r="N2" s="103"/>
      <c r="P2" s="104"/>
      <c r="Q2" s="104"/>
      <c r="R2" s="104"/>
      <c r="S2" s="104"/>
      <c r="T2" s="104"/>
      <c r="U2" s="104"/>
      <c r="V2" s="104"/>
      <c r="W2" s="104"/>
      <c r="X2" s="104"/>
      <c r="Y2" s="104"/>
      <c r="Z2" s="104"/>
      <c r="AA2" s="104"/>
      <c r="AB2" s="104"/>
      <c r="AC2" s="104"/>
      <c r="AD2" s="104"/>
      <c r="AE2" s="104"/>
      <c r="AF2" s="104"/>
      <c r="AG2" s="104"/>
      <c r="AH2" s="104"/>
      <c r="AI2" s="104"/>
      <c r="AJ2" s="104"/>
      <c r="AK2" s="104"/>
      <c r="AL2" s="104"/>
    </row>
    <row r="3" spans="1:38" ht="13.5" customHeight="1">
      <c r="A3" s="101"/>
      <c r="B3" s="102"/>
      <c r="C3" s="306" t="s">
        <v>107</v>
      </c>
      <c r="D3" s="307"/>
      <c r="E3" s="307"/>
      <c r="F3" s="307"/>
      <c r="G3" s="307"/>
      <c r="H3" s="308"/>
      <c r="I3" s="273" t="s">
        <v>145</v>
      </c>
      <c r="J3" s="274"/>
      <c r="K3" s="274"/>
      <c r="L3" s="274"/>
      <c r="M3" s="274"/>
      <c r="N3" s="274"/>
      <c r="O3" s="275"/>
      <c r="P3" s="274" t="s">
        <v>146</v>
      </c>
      <c r="Q3" s="274"/>
      <c r="R3" s="274"/>
      <c r="S3" s="274"/>
      <c r="T3" s="274"/>
      <c r="U3" s="274"/>
      <c r="V3" s="274"/>
      <c r="W3" s="274"/>
      <c r="X3" s="274"/>
      <c r="Y3" s="274"/>
      <c r="Z3" s="274"/>
      <c r="AA3" s="274"/>
      <c r="AB3" s="274"/>
      <c r="AC3" s="274"/>
      <c r="AD3" s="274"/>
      <c r="AE3" s="274"/>
      <c r="AF3" s="274"/>
      <c r="AG3" s="274"/>
      <c r="AH3" s="274"/>
      <c r="AI3" s="274"/>
      <c r="AJ3" s="274"/>
      <c r="AK3" s="275"/>
      <c r="AL3" s="104"/>
    </row>
    <row r="4" spans="1:38" ht="13.5" customHeight="1">
      <c r="A4" s="101"/>
      <c r="B4" s="102"/>
      <c r="C4" s="309"/>
      <c r="D4" s="310"/>
      <c r="E4" s="310"/>
      <c r="F4" s="310"/>
      <c r="G4" s="310"/>
      <c r="H4" s="311"/>
      <c r="I4" s="279"/>
      <c r="J4" s="280"/>
      <c r="K4" s="280"/>
      <c r="L4" s="280"/>
      <c r="M4" s="280"/>
      <c r="N4" s="280"/>
      <c r="O4" s="281"/>
      <c r="P4" s="280"/>
      <c r="Q4" s="280"/>
      <c r="R4" s="280"/>
      <c r="S4" s="280"/>
      <c r="T4" s="280"/>
      <c r="U4" s="280"/>
      <c r="V4" s="280"/>
      <c r="W4" s="280"/>
      <c r="X4" s="280"/>
      <c r="Y4" s="280"/>
      <c r="Z4" s="280"/>
      <c r="AA4" s="280"/>
      <c r="AB4" s="280"/>
      <c r="AC4" s="280"/>
      <c r="AD4" s="280"/>
      <c r="AE4" s="280"/>
      <c r="AF4" s="280"/>
      <c r="AG4" s="280"/>
      <c r="AH4" s="280"/>
      <c r="AI4" s="280"/>
      <c r="AJ4" s="280"/>
      <c r="AK4" s="281"/>
      <c r="AL4" s="104"/>
    </row>
    <row r="5" spans="1:38" ht="13.5" customHeight="1">
      <c r="A5" s="101"/>
      <c r="B5" s="102"/>
      <c r="C5" s="61"/>
      <c r="D5" s="105"/>
      <c r="E5" s="106"/>
      <c r="F5" s="107"/>
      <c r="G5" s="107"/>
      <c r="H5" s="108"/>
      <c r="I5" s="255" t="s">
        <v>238</v>
      </c>
      <c r="J5" s="285"/>
      <c r="K5" s="285"/>
      <c r="L5" s="285"/>
      <c r="M5" s="285"/>
      <c r="N5" s="285"/>
      <c r="O5" s="286"/>
      <c r="P5" s="142"/>
      <c r="Q5" s="143" t="s">
        <v>188</v>
      </c>
      <c r="R5" s="143"/>
      <c r="S5" s="143"/>
      <c r="T5" s="143"/>
      <c r="U5" s="143"/>
      <c r="V5" s="143"/>
      <c r="W5" s="143"/>
      <c r="X5" s="143"/>
      <c r="Y5" s="143"/>
      <c r="Z5" s="143"/>
      <c r="AA5" s="143"/>
      <c r="AB5" s="143"/>
      <c r="AC5" s="143"/>
      <c r="AD5" s="143"/>
      <c r="AE5" s="143"/>
      <c r="AF5" s="143"/>
      <c r="AG5" s="143"/>
      <c r="AH5" s="143"/>
      <c r="AI5" s="143"/>
      <c r="AJ5" s="143"/>
      <c r="AK5" s="144"/>
      <c r="AL5" s="104"/>
    </row>
    <row r="6" spans="1:38" ht="13.5" customHeight="1">
      <c r="A6" s="101"/>
      <c r="B6" s="102"/>
      <c r="C6" s="78" t="s">
        <v>108</v>
      </c>
      <c r="D6" s="72"/>
      <c r="E6" s="72"/>
      <c r="F6" s="72"/>
      <c r="G6" s="109"/>
      <c r="H6" s="110"/>
      <c r="I6" s="287"/>
      <c r="J6" s="288"/>
      <c r="K6" s="288"/>
      <c r="L6" s="288"/>
      <c r="M6" s="288"/>
      <c r="N6" s="288"/>
      <c r="O6" s="289"/>
      <c r="P6" s="315"/>
      <c r="Q6" s="316"/>
      <c r="R6" s="316"/>
      <c r="S6" s="316"/>
      <c r="T6" s="316"/>
      <c r="U6" s="316"/>
      <c r="V6" s="316"/>
      <c r="W6" s="316"/>
      <c r="X6" s="316"/>
      <c r="Y6" s="316"/>
      <c r="Z6" s="316"/>
      <c r="AA6" s="316"/>
      <c r="AB6" s="316"/>
      <c r="AC6" s="316"/>
      <c r="AD6" s="316"/>
      <c r="AE6" s="316"/>
      <c r="AF6" s="316"/>
      <c r="AG6" s="316"/>
      <c r="AH6" s="316"/>
      <c r="AI6" s="316"/>
      <c r="AJ6" s="316"/>
      <c r="AK6" s="317"/>
      <c r="AL6" s="104"/>
    </row>
    <row r="7" spans="1:38" ht="13.5" customHeight="1">
      <c r="A7" s="101"/>
      <c r="B7" s="102"/>
      <c r="C7" s="74"/>
      <c r="D7" s="111"/>
      <c r="E7" s="112"/>
      <c r="F7" s="59"/>
      <c r="G7" s="113"/>
      <c r="H7" s="111"/>
      <c r="I7" s="255" t="s">
        <v>148</v>
      </c>
      <c r="J7" s="285"/>
      <c r="K7" s="285"/>
      <c r="L7" s="285"/>
      <c r="M7" s="285"/>
      <c r="N7" s="285"/>
      <c r="O7" s="286"/>
      <c r="P7" s="318"/>
      <c r="Q7" s="241"/>
      <c r="R7" s="241"/>
      <c r="S7" s="241"/>
      <c r="T7" s="241"/>
      <c r="U7" s="241"/>
      <c r="V7" s="241"/>
      <c r="W7" s="241"/>
      <c r="X7" s="241"/>
      <c r="Y7" s="241"/>
      <c r="Z7" s="241"/>
      <c r="AA7" s="241"/>
      <c r="AB7" s="241"/>
      <c r="AC7" s="241"/>
      <c r="AD7" s="241"/>
      <c r="AE7" s="241"/>
      <c r="AF7" s="241"/>
      <c r="AG7" s="241"/>
      <c r="AH7" s="241"/>
      <c r="AI7" s="241"/>
      <c r="AJ7" s="241"/>
      <c r="AK7" s="242"/>
      <c r="AL7" s="104"/>
    </row>
    <row r="8" spans="1:38" ht="13.5" customHeight="1">
      <c r="A8" s="101"/>
      <c r="B8" s="102"/>
      <c r="C8" s="65" t="s">
        <v>149</v>
      </c>
      <c r="D8" s="59"/>
      <c r="E8" s="59"/>
      <c r="F8" s="59"/>
      <c r="G8" s="111"/>
      <c r="H8" s="111"/>
      <c r="I8" s="312"/>
      <c r="J8" s="313"/>
      <c r="K8" s="313"/>
      <c r="L8" s="313"/>
      <c r="M8" s="313"/>
      <c r="N8" s="313"/>
      <c r="O8" s="314"/>
      <c r="P8" s="319"/>
      <c r="Q8" s="320"/>
      <c r="R8" s="320"/>
      <c r="S8" s="320"/>
      <c r="T8" s="320"/>
      <c r="U8" s="320"/>
      <c r="V8" s="320"/>
      <c r="W8" s="320"/>
      <c r="X8" s="320"/>
      <c r="Y8" s="320"/>
      <c r="Z8" s="320"/>
      <c r="AA8" s="320"/>
      <c r="AB8" s="320"/>
      <c r="AC8" s="320"/>
      <c r="AD8" s="320"/>
      <c r="AE8" s="320"/>
      <c r="AF8" s="320"/>
      <c r="AG8" s="320"/>
      <c r="AH8" s="320"/>
      <c r="AI8" s="320"/>
      <c r="AJ8" s="320"/>
      <c r="AK8" s="321"/>
      <c r="AL8" s="104"/>
    </row>
    <row r="9" spans="1:38" ht="13.5" customHeight="1">
      <c r="A9" s="101"/>
      <c r="B9" s="102"/>
      <c r="C9" s="65" t="s">
        <v>150</v>
      </c>
      <c r="D9" s="59"/>
      <c r="E9" s="59"/>
      <c r="F9" s="59"/>
      <c r="G9" s="111"/>
      <c r="H9" s="111"/>
      <c r="I9" s="322" t="s">
        <v>151</v>
      </c>
      <c r="J9" s="323"/>
      <c r="K9" s="323"/>
      <c r="L9" s="323"/>
      <c r="M9" s="323"/>
      <c r="N9" s="323"/>
      <c r="O9" s="324"/>
      <c r="P9" s="325" t="s">
        <v>192</v>
      </c>
      <c r="Q9" s="326"/>
      <c r="R9" s="326"/>
      <c r="S9" s="326"/>
      <c r="T9" s="326"/>
      <c r="U9" s="326"/>
      <c r="V9" s="326"/>
      <c r="W9" s="326"/>
      <c r="X9" s="326"/>
      <c r="Y9" s="326"/>
      <c r="Z9" s="326"/>
      <c r="AA9" s="326"/>
      <c r="AB9" s="326"/>
      <c r="AC9" s="326"/>
      <c r="AD9" s="326"/>
      <c r="AE9" s="326"/>
      <c r="AF9" s="326"/>
      <c r="AG9" s="326"/>
      <c r="AH9" s="326"/>
      <c r="AI9" s="326"/>
      <c r="AJ9" s="326"/>
      <c r="AK9" s="327"/>
      <c r="AL9" s="104"/>
    </row>
    <row r="10" spans="1:38" ht="13.5" customHeight="1">
      <c r="A10" s="101"/>
      <c r="B10" s="102"/>
      <c r="C10" s="114"/>
      <c r="D10" s="59"/>
      <c r="E10" s="59"/>
      <c r="F10" s="59"/>
      <c r="G10" s="111"/>
      <c r="H10" s="111"/>
      <c r="I10" s="261"/>
      <c r="J10" s="262"/>
      <c r="K10" s="262"/>
      <c r="L10" s="262"/>
      <c r="M10" s="262"/>
      <c r="N10" s="262"/>
      <c r="O10" s="263"/>
      <c r="P10" s="328"/>
      <c r="Q10" s="329"/>
      <c r="R10" s="329"/>
      <c r="S10" s="329"/>
      <c r="T10" s="329"/>
      <c r="U10" s="329"/>
      <c r="V10" s="329"/>
      <c r="W10" s="329"/>
      <c r="X10" s="329"/>
      <c r="Y10" s="329"/>
      <c r="Z10" s="329"/>
      <c r="AA10" s="329"/>
      <c r="AB10" s="329"/>
      <c r="AC10" s="329"/>
      <c r="AD10" s="329"/>
      <c r="AE10" s="329"/>
      <c r="AF10" s="329"/>
      <c r="AG10" s="329"/>
      <c r="AH10" s="329"/>
      <c r="AI10" s="329"/>
      <c r="AJ10" s="329"/>
      <c r="AK10" s="330"/>
      <c r="AL10" s="104"/>
    </row>
    <row r="11" spans="1:38" ht="13.5" customHeight="1">
      <c r="A11" s="101"/>
      <c r="B11" s="102"/>
      <c r="C11" s="74"/>
      <c r="D11" s="61"/>
      <c r="E11" s="63"/>
      <c r="F11" s="115"/>
      <c r="G11" s="116"/>
      <c r="H11" s="116"/>
      <c r="I11" s="255" t="s">
        <v>152</v>
      </c>
      <c r="J11" s="256"/>
      <c r="K11" s="256"/>
      <c r="L11" s="256"/>
      <c r="M11" s="256"/>
      <c r="N11" s="256"/>
      <c r="O11" s="257"/>
      <c r="P11" s="240"/>
      <c r="Q11" s="241"/>
      <c r="R11" s="241"/>
      <c r="S11" s="241"/>
      <c r="T11" s="241"/>
      <c r="U11" s="241"/>
      <c r="V11" s="241"/>
      <c r="W11" s="241"/>
      <c r="X11" s="241"/>
      <c r="Y11" s="241"/>
      <c r="Z11" s="241"/>
      <c r="AA11" s="241"/>
      <c r="AB11" s="241"/>
      <c r="AC11" s="241"/>
      <c r="AD11" s="241"/>
      <c r="AE11" s="241"/>
      <c r="AF11" s="241"/>
      <c r="AG11" s="241"/>
      <c r="AH11" s="241"/>
      <c r="AI11" s="241"/>
      <c r="AJ11" s="241"/>
      <c r="AK11" s="242"/>
      <c r="AL11" s="104"/>
    </row>
    <row r="12" spans="1:38" ht="13.5" customHeight="1">
      <c r="A12" s="101"/>
      <c r="B12" s="102"/>
      <c r="C12" s="74"/>
      <c r="D12" s="74" t="s">
        <v>153</v>
      </c>
      <c r="E12" s="59"/>
      <c r="F12" s="59"/>
      <c r="G12" s="111"/>
      <c r="H12" s="111"/>
      <c r="I12" s="258"/>
      <c r="J12" s="259"/>
      <c r="K12" s="259"/>
      <c r="L12" s="259"/>
      <c r="M12" s="259"/>
      <c r="N12" s="259"/>
      <c r="O12" s="260"/>
      <c r="P12" s="234"/>
      <c r="Q12" s="235"/>
      <c r="R12" s="235"/>
      <c r="S12" s="235"/>
      <c r="T12" s="235"/>
      <c r="U12" s="235"/>
      <c r="V12" s="235"/>
      <c r="W12" s="235"/>
      <c r="X12" s="235"/>
      <c r="Y12" s="235"/>
      <c r="Z12" s="235"/>
      <c r="AA12" s="235"/>
      <c r="AB12" s="235"/>
      <c r="AC12" s="235"/>
      <c r="AD12" s="235"/>
      <c r="AE12" s="235"/>
      <c r="AF12" s="235"/>
      <c r="AG12" s="235"/>
      <c r="AH12" s="235"/>
      <c r="AI12" s="235"/>
      <c r="AJ12" s="235"/>
      <c r="AK12" s="236"/>
      <c r="AL12" s="104"/>
    </row>
    <row r="13" spans="1:38" ht="13.5" customHeight="1">
      <c r="A13" s="101"/>
      <c r="B13" s="102"/>
      <c r="C13" s="75"/>
      <c r="D13" s="76" t="s">
        <v>154</v>
      </c>
      <c r="E13" s="77"/>
      <c r="F13" s="72"/>
      <c r="G13" s="109"/>
      <c r="H13" s="109"/>
      <c r="I13" s="261"/>
      <c r="J13" s="262"/>
      <c r="K13" s="262"/>
      <c r="L13" s="262"/>
      <c r="M13" s="262"/>
      <c r="N13" s="262"/>
      <c r="O13" s="263"/>
      <c r="P13" s="237"/>
      <c r="Q13" s="238"/>
      <c r="R13" s="238"/>
      <c r="S13" s="238"/>
      <c r="T13" s="238"/>
      <c r="U13" s="238"/>
      <c r="V13" s="238"/>
      <c r="W13" s="238"/>
      <c r="X13" s="238"/>
      <c r="Y13" s="238"/>
      <c r="Z13" s="238"/>
      <c r="AA13" s="238"/>
      <c r="AB13" s="238"/>
      <c r="AC13" s="238"/>
      <c r="AD13" s="238"/>
      <c r="AE13" s="238"/>
      <c r="AF13" s="238"/>
      <c r="AG13" s="238"/>
      <c r="AH13" s="238"/>
      <c r="AI13" s="238"/>
      <c r="AJ13" s="238"/>
      <c r="AK13" s="239"/>
      <c r="AL13" s="104"/>
    </row>
    <row r="14" spans="1:38" ht="13.5" customHeight="1">
      <c r="A14" s="101"/>
      <c r="B14" s="102"/>
      <c r="C14" s="74"/>
      <c r="D14" s="111"/>
      <c r="E14" s="112"/>
      <c r="F14" s="59"/>
      <c r="G14" s="113"/>
      <c r="H14" s="111"/>
      <c r="I14" s="255" t="s">
        <v>155</v>
      </c>
      <c r="J14" s="285"/>
      <c r="K14" s="285"/>
      <c r="L14" s="285"/>
      <c r="M14" s="285"/>
      <c r="N14" s="285"/>
      <c r="O14" s="286"/>
      <c r="P14" s="240"/>
      <c r="Q14" s="241"/>
      <c r="R14" s="241"/>
      <c r="S14" s="241"/>
      <c r="T14" s="241"/>
      <c r="U14" s="241"/>
      <c r="V14" s="241"/>
      <c r="W14" s="241"/>
      <c r="X14" s="241"/>
      <c r="Y14" s="241"/>
      <c r="Z14" s="241"/>
      <c r="AA14" s="241"/>
      <c r="AB14" s="241"/>
      <c r="AC14" s="241"/>
      <c r="AD14" s="241"/>
      <c r="AE14" s="241"/>
      <c r="AF14" s="241"/>
      <c r="AG14" s="241"/>
      <c r="AH14" s="241"/>
      <c r="AI14" s="241"/>
      <c r="AJ14" s="241"/>
      <c r="AK14" s="242"/>
      <c r="AL14" s="104"/>
    </row>
    <row r="15" spans="1:38" ht="13.5" customHeight="1">
      <c r="A15" s="101"/>
      <c r="B15" s="102"/>
      <c r="C15" s="65" t="s">
        <v>156</v>
      </c>
      <c r="D15" s="59"/>
      <c r="E15" s="59"/>
      <c r="F15" s="59"/>
      <c r="G15" s="111"/>
      <c r="H15" s="111"/>
      <c r="I15" s="287"/>
      <c r="J15" s="288"/>
      <c r="K15" s="288"/>
      <c r="L15" s="288"/>
      <c r="M15" s="288"/>
      <c r="N15" s="288"/>
      <c r="O15" s="289"/>
      <c r="P15" s="237"/>
      <c r="Q15" s="238"/>
      <c r="R15" s="238"/>
      <c r="S15" s="238"/>
      <c r="T15" s="238"/>
      <c r="U15" s="238"/>
      <c r="V15" s="238"/>
      <c r="W15" s="238"/>
      <c r="X15" s="238"/>
      <c r="Y15" s="238"/>
      <c r="Z15" s="238"/>
      <c r="AA15" s="238"/>
      <c r="AB15" s="238"/>
      <c r="AC15" s="238"/>
      <c r="AD15" s="238"/>
      <c r="AE15" s="238"/>
      <c r="AF15" s="238"/>
      <c r="AG15" s="238"/>
      <c r="AH15" s="238"/>
      <c r="AI15" s="238"/>
      <c r="AJ15" s="238"/>
      <c r="AK15" s="239"/>
      <c r="AL15" s="104"/>
    </row>
    <row r="16" spans="1:38" ht="13.5" customHeight="1">
      <c r="A16" s="101"/>
      <c r="B16" s="102"/>
      <c r="C16" s="74"/>
      <c r="D16" s="61"/>
      <c r="E16" s="63"/>
      <c r="F16" s="63"/>
      <c r="G16" s="116"/>
      <c r="H16" s="116"/>
      <c r="I16" s="273"/>
      <c r="J16" s="274"/>
      <c r="K16" s="274"/>
      <c r="L16" s="274"/>
      <c r="M16" s="274"/>
      <c r="N16" s="274"/>
      <c r="O16" s="275"/>
      <c r="P16" s="293"/>
      <c r="Q16" s="294"/>
      <c r="R16" s="294"/>
      <c r="S16" s="294"/>
      <c r="T16" s="294"/>
      <c r="U16" s="294"/>
      <c r="V16" s="294"/>
      <c r="W16" s="294"/>
      <c r="X16" s="294"/>
      <c r="Y16" s="294"/>
      <c r="Z16" s="294"/>
      <c r="AA16" s="294"/>
      <c r="AB16" s="294"/>
      <c r="AC16" s="294"/>
      <c r="AD16" s="294"/>
      <c r="AE16" s="294"/>
      <c r="AF16" s="294"/>
      <c r="AG16" s="294"/>
      <c r="AH16" s="294"/>
      <c r="AI16" s="294"/>
      <c r="AJ16" s="294"/>
      <c r="AK16" s="295"/>
      <c r="AL16" s="104"/>
    </row>
    <row r="17" spans="1:38" ht="13.5" customHeight="1">
      <c r="A17" s="101"/>
      <c r="B17" s="102"/>
      <c r="C17" s="74"/>
      <c r="D17" s="74" t="s">
        <v>157</v>
      </c>
      <c r="E17" s="59"/>
      <c r="F17" s="59"/>
      <c r="G17" s="111"/>
      <c r="H17" s="111"/>
      <c r="I17" s="276"/>
      <c r="J17" s="277"/>
      <c r="K17" s="277"/>
      <c r="L17" s="277"/>
      <c r="M17" s="277"/>
      <c r="N17" s="277"/>
      <c r="O17" s="278"/>
      <c r="P17" s="296"/>
      <c r="Q17" s="297"/>
      <c r="R17" s="297"/>
      <c r="S17" s="297"/>
      <c r="T17" s="297"/>
      <c r="U17" s="297"/>
      <c r="V17" s="297"/>
      <c r="W17" s="297"/>
      <c r="X17" s="297"/>
      <c r="Y17" s="297"/>
      <c r="Z17" s="297"/>
      <c r="AA17" s="297"/>
      <c r="AB17" s="297"/>
      <c r="AC17" s="297"/>
      <c r="AD17" s="297"/>
      <c r="AE17" s="297"/>
      <c r="AF17" s="297"/>
      <c r="AG17" s="297"/>
      <c r="AH17" s="297"/>
      <c r="AI17" s="297"/>
      <c r="AJ17" s="297"/>
      <c r="AK17" s="298"/>
      <c r="AL17" s="104"/>
    </row>
    <row r="18" spans="1:38" ht="13.5" customHeight="1">
      <c r="A18" s="101"/>
      <c r="B18" s="102"/>
      <c r="C18" s="74"/>
      <c r="D18" s="74"/>
      <c r="E18" s="59"/>
      <c r="F18" s="59"/>
      <c r="G18" s="111"/>
      <c r="H18" s="111"/>
      <c r="I18" s="276"/>
      <c r="J18" s="277"/>
      <c r="K18" s="277"/>
      <c r="L18" s="277"/>
      <c r="M18" s="277"/>
      <c r="N18" s="277"/>
      <c r="O18" s="278"/>
      <c r="P18" s="296"/>
      <c r="Q18" s="297"/>
      <c r="R18" s="297"/>
      <c r="S18" s="297"/>
      <c r="T18" s="297"/>
      <c r="U18" s="297"/>
      <c r="V18" s="297"/>
      <c r="W18" s="297"/>
      <c r="X18" s="297"/>
      <c r="Y18" s="297"/>
      <c r="Z18" s="297"/>
      <c r="AA18" s="297"/>
      <c r="AB18" s="297"/>
      <c r="AC18" s="297"/>
      <c r="AD18" s="297"/>
      <c r="AE18" s="297"/>
      <c r="AF18" s="297"/>
      <c r="AG18" s="297"/>
      <c r="AH18" s="297"/>
      <c r="AI18" s="297"/>
      <c r="AJ18" s="297"/>
      <c r="AK18" s="298"/>
      <c r="AL18" s="104"/>
    </row>
    <row r="19" spans="1:38" ht="13.5" customHeight="1">
      <c r="A19" s="101"/>
      <c r="B19" s="102"/>
      <c r="C19" s="74"/>
      <c r="D19" s="74"/>
      <c r="E19" s="59"/>
      <c r="F19" s="59"/>
      <c r="G19" s="111"/>
      <c r="H19" s="111"/>
      <c r="I19" s="276"/>
      <c r="J19" s="277"/>
      <c r="K19" s="277"/>
      <c r="L19" s="277"/>
      <c r="M19" s="277"/>
      <c r="N19" s="277"/>
      <c r="O19" s="278"/>
      <c r="P19" s="296"/>
      <c r="Q19" s="297"/>
      <c r="R19" s="297"/>
      <c r="S19" s="297"/>
      <c r="T19" s="297"/>
      <c r="U19" s="297"/>
      <c r="V19" s="297"/>
      <c r="W19" s="297"/>
      <c r="X19" s="297"/>
      <c r="Y19" s="297"/>
      <c r="Z19" s="297"/>
      <c r="AA19" s="297"/>
      <c r="AB19" s="297"/>
      <c r="AC19" s="297"/>
      <c r="AD19" s="297"/>
      <c r="AE19" s="297"/>
      <c r="AF19" s="297"/>
      <c r="AG19" s="297"/>
      <c r="AH19" s="297"/>
      <c r="AI19" s="297"/>
      <c r="AJ19" s="297"/>
      <c r="AK19" s="298"/>
      <c r="AL19" s="104"/>
    </row>
    <row r="20" spans="1:38" ht="13.5" customHeight="1">
      <c r="A20" s="101"/>
      <c r="B20" s="102"/>
      <c r="C20" s="75"/>
      <c r="D20" s="76"/>
      <c r="E20" s="77"/>
      <c r="F20" s="72"/>
      <c r="G20" s="109"/>
      <c r="H20" s="109"/>
      <c r="I20" s="279"/>
      <c r="J20" s="280"/>
      <c r="K20" s="280"/>
      <c r="L20" s="280"/>
      <c r="M20" s="280"/>
      <c r="N20" s="280"/>
      <c r="O20" s="281"/>
      <c r="P20" s="299"/>
      <c r="Q20" s="300"/>
      <c r="R20" s="300"/>
      <c r="S20" s="300"/>
      <c r="T20" s="300"/>
      <c r="U20" s="300"/>
      <c r="V20" s="300"/>
      <c r="W20" s="300"/>
      <c r="X20" s="300"/>
      <c r="Y20" s="300"/>
      <c r="Z20" s="300"/>
      <c r="AA20" s="300"/>
      <c r="AB20" s="300"/>
      <c r="AC20" s="300"/>
      <c r="AD20" s="300"/>
      <c r="AE20" s="300"/>
      <c r="AF20" s="300"/>
      <c r="AG20" s="300"/>
      <c r="AH20" s="300"/>
      <c r="AI20" s="300"/>
      <c r="AJ20" s="300"/>
      <c r="AK20" s="301"/>
      <c r="AL20" s="104"/>
    </row>
    <row r="21" spans="1:38" ht="13.5" customHeight="1">
      <c r="A21" s="101"/>
      <c r="B21" s="102"/>
      <c r="C21" s="74"/>
      <c r="D21" s="111"/>
      <c r="E21" s="112"/>
      <c r="F21" s="59"/>
      <c r="G21" s="113"/>
      <c r="H21" s="111"/>
      <c r="I21" s="255" t="s">
        <v>181</v>
      </c>
      <c r="J21" s="285"/>
      <c r="K21" s="285"/>
      <c r="L21" s="285"/>
      <c r="M21" s="285"/>
      <c r="N21" s="285"/>
      <c r="O21" s="286"/>
      <c r="P21" s="240"/>
      <c r="Q21" s="241"/>
      <c r="R21" s="241"/>
      <c r="S21" s="241"/>
      <c r="T21" s="241"/>
      <c r="U21" s="241"/>
      <c r="V21" s="241"/>
      <c r="W21" s="241"/>
      <c r="X21" s="241"/>
      <c r="Y21" s="241"/>
      <c r="Z21" s="241"/>
      <c r="AA21" s="241"/>
      <c r="AB21" s="241"/>
      <c r="AC21" s="241"/>
      <c r="AD21" s="241"/>
      <c r="AE21" s="241"/>
      <c r="AF21" s="241"/>
      <c r="AG21" s="241"/>
      <c r="AH21" s="241"/>
      <c r="AI21" s="241"/>
      <c r="AJ21" s="241"/>
      <c r="AK21" s="242"/>
      <c r="AL21" s="104"/>
    </row>
    <row r="22" spans="1:38" ht="13.5" customHeight="1">
      <c r="A22" s="101"/>
      <c r="B22" s="102"/>
      <c r="C22" s="65" t="s">
        <v>158</v>
      </c>
      <c r="D22" s="59"/>
      <c r="E22" s="59"/>
      <c r="F22" s="59"/>
      <c r="G22" s="111"/>
      <c r="H22" s="111"/>
      <c r="I22" s="287"/>
      <c r="J22" s="288"/>
      <c r="K22" s="288"/>
      <c r="L22" s="288"/>
      <c r="M22" s="288"/>
      <c r="N22" s="288"/>
      <c r="O22" s="289"/>
      <c r="P22" s="237"/>
      <c r="Q22" s="238"/>
      <c r="R22" s="238"/>
      <c r="S22" s="238"/>
      <c r="T22" s="238"/>
      <c r="U22" s="238"/>
      <c r="V22" s="238"/>
      <c r="W22" s="238"/>
      <c r="X22" s="238"/>
      <c r="Y22" s="238"/>
      <c r="Z22" s="238"/>
      <c r="AA22" s="238"/>
      <c r="AB22" s="238"/>
      <c r="AC22" s="238"/>
      <c r="AD22" s="238"/>
      <c r="AE22" s="238"/>
      <c r="AF22" s="238"/>
      <c r="AG22" s="238"/>
      <c r="AH22" s="238"/>
      <c r="AI22" s="238"/>
      <c r="AJ22" s="238"/>
      <c r="AK22" s="239"/>
      <c r="AL22" s="104"/>
    </row>
    <row r="23" spans="1:38" ht="13.5" customHeight="1">
      <c r="A23" s="101"/>
      <c r="B23" s="102"/>
      <c r="C23" s="74"/>
      <c r="D23" s="61"/>
      <c r="E23" s="63"/>
      <c r="F23" s="63"/>
      <c r="G23" s="116"/>
      <c r="H23" s="116"/>
      <c r="I23" s="249"/>
      <c r="J23" s="250"/>
      <c r="K23" s="250"/>
      <c r="L23" s="250"/>
      <c r="M23" s="250"/>
      <c r="N23" s="250"/>
      <c r="O23" s="251"/>
      <c r="P23" s="293"/>
      <c r="Q23" s="294"/>
      <c r="R23" s="294"/>
      <c r="S23" s="294"/>
      <c r="T23" s="294"/>
      <c r="U23" s="294"/>
      <c r="V23" s="294"/>
      <c r="W23" s="294"/>
      <c r="X23" s="294"/>
      <c r="Y23" s="294"/>
      <c r="Z23" s="294"/>
      <c r="AA23" s="294"/>
      <c r="AB23" s="294"/>
      <c r="AC23" s="294"/>
      <c r="AD23" s="294"/>
      <c r="AE23" s="294"/>
      <c r="AF23" s="294"/>
      <c r="AG23" s="294"/>
      <c r="AH23" s="294"/>
      <c r="AI23" s="294"/>
      <c r="AJ23" s="294"/>
      <c r="AK23" s="295"/>
      <c r="AL23" s="104"/>
    </row>
    <row r="24" spans="1:38" ht="13.5" customHeight="1">
      <c r="A24" s="101"/>
      <c r="B24" s="102"/>
      <c r="C24" s="74"/>
      <c r="D24" s="74" t="s">
        <v>157</v>
      </c>
      <c r="E24" s="59"/>
      <c r="F24" s="59"/>
      <c r="G24" s="111"/>
      <c r="H24" s="111"/>
      <c r="I24" s="252"/>
      <c r="J24" s="253"/>
      <c r="K24" s="253"/>
      <c r="L24" s="253"/>
      <c r="M24" s="253"/>
      <c r="N24" s="253"/>
      <c r="O24" s="254"/>
      <c r="P24" s="296"/>
      <c r="Q24" s="297"/>
      <c r="R24" s="297"/>
      <c r="S24" s="297"/>
      <c r="T24" s="297"/>
      <c r="U24" s="297"/>
      <c r="V24" s="297"/>
      <c r="W24" s="297"/>
      <c r="X24" s="297"/>
      <c r="Y24" s="297"/>
      <c r="Z24" s="297"/>
      <c r="AA24" s="297"/>
      <c r="AB24" s="297"/>
      <c r="AC24" s="297"/>
      <c r="AD24" s="297"/>
      <c r="AE24" s="297"/>
      <c r="AF24" s="297"/>
      <c r="AG24" s="297"/>
      <c r="AH24" s="297"/>
      <c r="AI24" s="297"/>
      <c r="AJ24" s="297"/>
      <c r="AK24" s="298"/>
      <c r="AL24" s="104"/>
    </row>
    <row r="25" spans="1:38" ht="13.5" customHeight="1">
      <c r="A25" s="101"/>
      <c r="B25" s="102"/>
      <c r="C25" s="75"/>
      <c r="D25" s="76"/>
      <c r="E25" s="77"/>
      <c r="F25" s="72"/>
      <c r="G25" s="109"/>
      <c r="H25" s="109"/>
      <c r="I25" s="282"/>
      <c r="J25" s="283"/>
      <c r="K25" s="283"/>
      <c r="L25" s="283"/>
      <c r="M25" s="283"/>
      <c r="N25" s="283"/>
      <c r="O25" s="284"/>
      <c r="P25" s="299"/>
      <c r="Q25" s="300"/>
      <c r="R25" s="300"/>
      <c r="S25" s="300"/>
      <c r="T25" s="300"/>
      <c r="U25" s="300"/>
      <c r="V25" s="300"/>
      <c r="W25" s="300"/>
      <c r="X25" s="300"/>
      <c r="Y25" s="300"/>
      <c r="Z25" s="300"/>
      <c r="AA25" s="300"/>
      <c r="AB25" s="300"/>
      <c r="AC25" s="300"/>
      <c r="AD25" s="300"/>
      <c r="AE25" s="300"/>
      <c r="AF25" s="300"/>
      <c r="AG25" s="300"/>
      <c r="AH25" s="300"/>
      <c r="AI25" s="300"/>
      <c r="AJ25" s="300"/>
      <c r="AK25" s="301"/>
      <c r="AL25" s="104"/>
    </row>
    <row r="26" spans="1:38" ht="13.5" customHeight="1">
      <c r="A26" s="101"/>
      <c r="B26" s="102"/>
      <c r="C26" s="74"/>
      <c r="D26" s="111"/>
      <c r="E26" s="112"/>
      <c r="F26" s="59"/>
      <c r="G26" s="113"/>
      <c r="H26" s="111"/>
      <c r="I26" s="255" t="s">
        <v>160</v>
      </c>
      <c r="J26" s="285"/>
      <c r="K26" s="285"/>
      <c r="L26" s="285"/>
      <c r="M26" s="285"/>
      <c r="N26" s="285"/>
      <c r="O26" s="286"/>
      <c r="P26" s="240"/>
      <c r="Q26" s="241"/>
      <c r="R26" s="241"/>
      <c r="S26" s="241"/>
      <c r="T26" s="241"/>
      <c r="U26" s="241"/>
      <c r="V26" s="241"/>
      <c r="W26" s="241"/>
      <c r="X26" s="241"/>
      <c r="Y26" s="241"/>
      <c r="Z26" s="241"/>
      <c r="AA26" s="241"/>
      <c r="AB26" s="241"/>
      <c r="AC26" s="241"/>
      <c r="AD26" s="241"/>
      <c r="AE26" s="241"/>
      <c r="AF26" s="241"/>
      <c r="AG26" s="241"/>
      <c r="AH26" s="241"/>
      <c r="AI26" s="241"/>
      <c r="AJ26" s="241"/>
      <c r="AK26" s="242"/>
      <c r="AL26" s="104"/>
    </row>
    <row r="27" spans="1:38" ht="13.5" customHeight="1">
      <c r="A27" s="101"/>
      <c r="B27" s="102"/>
      <c r="C27" s="65" t="s">
        <v>161</v>
      </c>
      <c r="D27" s="59"/>
      <c r="E27" s="59"/>
      <c r="F27" s="59"/>
      <c r="G27" s="111"/>
      <c r="H27" s="111"/>
      <c r="I27" s="312"/>
      <c r="J27" s="313"/>
      <c r="K27" s="313"/>
      <c r="L27" s="313"/>
      <c r="M27" s="313"/>
      <c r="N27" s="313"/>
      <c r="O27" s="314"/>
      <c r="P27" s="234"/>
      <c r="Q27" s="235"/>
      <c r="R27" s="235"/>
      <c r="S27" s="235"/>
      <c r="T27" s="235"/>
      <c r="U27" s="235"/>
      <c r="V27" s="235"/>
      <c r="W27" s="235"/>
      <c r="X27" s="235"/>
      <c r="Y27" s="235"/>
      <c r="Z27" s="235"/>
      <c r="AA27" s="235"/>
      <c r="AB27" s="235"/>
      <c r="AC27" s="235"/>
      <c r="AD27" s="235"/>
      <c r="AE27" s="235"/>
      <c r="AF27" s="235"/>
      <c r="AG27" s="235"/>
      <c r="AH27" s="235"/>
      <c r="AI27" s="235"/>
      <c r="AJ27" s="235"/>
      <c r="AK27" s="236"/>
      <c r="AL27" s="104"/>
    </row>
    <row r="28" spans="1:38" ht="13.5" customHeight="1">
      <c r="A28" s="101"/>
      <c r="B28" s="102"/>
      <c r="C28" s="65" t="s">
        <v>162</v>
      </c>
      <c r="D28" s="59"/>
      <c r="E28" s="59"/>
      <c r="F28" s="59"/>
      <c r="G28" s="111"/>
      <c r="H28" s="111"/>
      <c r="I28" s="79" t="s">
        <v>163</v>
      </c>
      <c r="J28" s="80"/>
      <c r="K28" s="80"/>
      <c r="L28" s="80"/>
      <c r="M28" s="80"/>
      <c r="N28" s="80"/>
      <c r="O28" s="81"/>
      <c r="P28" s="331" t="s">
        <v>110</v>
      </c>
      <c r="Q28" s="332"/>
      <c r="R28" s="332"/>
      <c r="S28" s="333"/>
      <c r="T28" s="70"/>
      <c r="U28" s="71" t="s">
        <v>111</v>
      </c>
      <c r="V28" s="119"/>
      <c r="W28" s="119"/>
      <c r="X28" s="119"/>
      <c r="Y28" s="119"/>
      <c r="Z28" s="119"/>
      <c r="AA28" s="119"/>
      <c r="AB28" s="119"/>
      <c r="AC28" s="119"/>
      <c r="AD28" s="119"/>
      <c r="AE28" s="119"/>
      <c r="AF28" s="119"/>
      <c r="AG28" s="119"/>
      <c r="AH28" s="119"/>
      <c r="AI28" s="119"/>
      <c r="AJ28" s="119"/>
      <c r="AK28" s="120"/>
      <c r="AL28" s="104"/>
    </row>
    <row r="29" spans="1:38" ht="13.5" customHeight="1">
      <c r="A29" s="101"/>
      <c r="B29" s="102"/>
      <c r="C29" s="114"/>
      <c r="D29" s="59"/>
      <c r="E29" s="59"/>
      <c r="F29" s="59"/>
      <c r="G29" s="111"/>
      <c r="H29" s="111"/>
      <c r="I29" s="82"/>
      <c r="J29" s="83"/>
      <c r="K29" s="83" t="s">
        <v>112</v>
      </c>
      <c r="L29" s="83"/>
      <c r="M29" s="83"/>
      <c r="N29" s="83"/>
      <c r="O29" s="83"/>
      <c r="P29" s="302" t="s">
        <v>113</v>
      </c>
      <c r="Q29" s="303"/>
      <c r="R29" s="303"/>
      <c r="S29" s="304"/>
      <c r="T29" s="71"/>
      <c r="U29" s="71" t="s">
        <v>114</v>
      </c>
      <c r="V29" s="119"/>
      <c r="W29" s="119"/>
      <c r="X29" s="119"/>
      <c r="Y29" s="119"/>
      <c r="Z29" s="119"/>
      <c r="AA29" s="119"/>
      <c r="AB29" s="119"/>
      <c r="AC29" s="119"/>
      <c r="AD29" s="119"/>
      <c r="AE29" s="119"/>
      <c r="AF29" s="119"/>
      <c r="AG29" s="119"/>
      <c r="AH29" s="119"/>
      <c r="AI29" s="119"/>
      <c r="AJ29" s="119"/>
      <c r="AK29" s="120"/>
      <c r="AL29" s="104"/>
    </row>
    <row r="30" spans="3:37" s="104" customFormat="1" ht="13.5" customHeight="1">
      <c r="C30" s="121"/>
      <c r="D30" s="57"/>
      <c r="E30" s="57"/>
      <c r="F30" s="57"/>
      <c r="G30" s="57"/>
      <c r="H30" s="57"/>
      <c r="I30" s="82"/>
      <c r="J30" s="83"/>
      <c r="K30" s="83" t="s">
        <v>221</v>
      </c>
      <c r="L30" s="83"/>
      <c r="M30" s="83"/>
      <c r="N30" s="83"/>
      <c r="O30" s="122"/>
      <c r="P30" s="84"/>
      <c r="Q30" s="85"/>
      <c r="R30" s="85"/>
      <c r="S30" s="86"/>
      <c r="T30" s="87"/>
      <c r="U30" s="220" t="s">
        <v>164</v>
      </c>
      <c r="V30" s="220"/>
      <c r="W30" s="220"/>
      <c r="X30" s="220"/>
      <c r="Y30" s="220"/>
      <c r="Z30" s="220"/>
      <c r="AA30" s="220"/>
      <c r="AB30" s="220"/>
      <c r="AC30" s="220"/>
      <c r="AD30" s="220"/>
      <c r="AE30" s="220"/>
      <c r="AF30" s="220"/>
      <c r="AG30" s="220"/>
      <c r="AH30" s="220"/>
      <c r="AI30" s="220"/>
      <c r="AJ30" s="220"/>
      <c r="AK30" s="221"/>
    </row>
    <row r="31" spans="3:37" s="104" customFormat="1" ht="13.5" customHeight="1">
      <c r="C31" s="121"/>
      <c r="D31" s="57"/>
      <c r="E31" s="57"/>
      <c r="F31" s="57"/>
      <c r="G31" s="57"/>
      <c r="H31" s="57"/>
      <c r="I31" s="82"/>
      <c r="J31" s="83"/>
      <c r="K31" s="83"/>
      <c r="L31" s="83"/>
      <c r="M31" s="83"/>
      <c r="N31" s="83"/>
      <c r="O31" s="122"/>
      <c r="P31" s="290" t="s">
        <v>115</v>
      </c>
      <c r="Q31" s="291"/>
      <c r="R31" s="291"/>
      <c r="S31" s="292"/>
      <c r="T31" s="222"/>
      <c r="U31" s="223"/>
      <c r="V31" s="223"/>
      <c r="W31" s="223"/>
      <c r="X31" s="223"/>
      <c r="Y31" s="223"/>
      <c r="Z31" s="223"/>
      <c r="AA31" s="223"/>
      <c r="AB31" s="223"/>
      <c r="AC31" s="223"/>
      <c r="AD31" s="223"/>
      <c r="AE31" s="223"/>
      <c r="AF31" s="223"/>
      <c r="AG31" s="223"/>
      <c r="AH31" s="223"/>
      <c r="AI31" s="223"/>
      <c r="AJ31" s="223"/>
      <c r="AK31" s="224"/>
    </row>
    <row r="32" spans="3:37" s="104" customFormat="1" ht="13.5" customHeight="1">
      <c r="C32" s="121"/>
      <c r="D32" s="57"/>
      <c r="E32" s="57"/>
      <c r="F32" s="57"/>
      <c r="G32" s="57"/>
      <c r="H32" s="57"/>
      <c r="I32" s="82"/>
      <c r="J32" s="83"/>
      <c r="K32" s="83"/>
      <c r="L32" s="83"/>
      <c r="M32" s="83"/>
      <c r="N32" s="83"/>
      <c r="O32" s="122"/>
      <c r="P32" s="290" t="s">
        <v>116</v>
      </c>
      <c r="Q32" s="291"/>
      <c r="R32" s="291"/>
      <c r="S32" s="292"/>
      <c r="T32" s="222"/>
      <c r="U32" s="223"/>
      <c r="V32" s="223"/>
      <c r="W32" s="223"/>
      <c r="X32" s="223"/>
      <c r="Y32" s="223"/>
      <c r="Z32" s="223"/>
      <c r="AA32" s="223"/>
      <c r="AB32" s="223"/>
      <c r="AC32" s="223"/>
      <c r="AD32" s="223"/>
      <c r="AE32" s="223"/>
      <c r="AF32" s="223"/>
      <c r="AG32" s="223"/>
      <c r="AH32" s="223"/>
      <c r="AI32" s="223"/>
      <c r="AJ32" s="223"/>
      <c r="AK32" s="224"/>
    </row>
    <row r="33" spans="3:37" s="104" customFormat="1" ht="13.5" customHeight="1">
      <c r="C33" s="121"/>
      <c r="D33" s="57"/>
      <c r="E33" s="57"/>
      <c r="F33" s="57"/>
      <c r="G33" s="57"/>
      <c r="H33" s="57"/>
      <c r="I33" s="82"/>
      <c r="J33" s="83"/>
      <c r="K33" s="83"/>
      <c r="L33" s="83"/>
      <c r="M33" s="83"/>
      <c r="N33" s="83"/>
      <c r="O33" s="122"/>
      <c r="P33" s="290" t="s">
        <v>117</v>
      </c>
      <c r="Q33" s="291"/>
      <c r="R33" s="291"/>
      <c r="S33" s="292"/>
      <c r="T33" s="222"/>
      <c r="U33" s="223"/>
      <c r="V33" s="223"/>
      <c r="W33" s="223"/>
      <c r="X33" s="223"/>
      <c r="Y33" s="223"/>
      <c r="Z33" s="223"/>
      <c r="AA33" s="223"/>
      <c r="AB33" s="223"/>
      <c r="AC33" s="223"/>
      <c r="AD33" s="223"/>
      <c r="AE33" s="223"/>
      <c r="AF33" s="223"/>
      <c r="AG33" s="223"/>
      <c r="AH33" s="223"/>
      <c r="AI33" s="223"/>
      <c r="AJ33" s="223"/>
      <c r="AK33" s="224"/>
    </row>
    <row r="34" spans="3:37" s="104" customFormat="1" ht="13.5" customHeight="1">
      <c r="C34" s="121"/>
      <c r="D34" s="57"/>
      <c r="E34" s="57"/>
      <c r="F34" s="57"/>
      <c r="G34" s="57"/>
      <c r="H34" s="57"/>
      <c r="I34" s="82"/>
      <c r="J34" s="83"/>
      <c r="K34" s="83"/>
      <c r="L34" s="83"/>
      <c r="M34" s="83"/>
      <c r="N34" s="83"/>
      <c r="O34" s="122"/>
      <c r="P34" s="290" t="s">
        <v>118</v>
      </c>
      <c r="Q34" s="291"/>
      <c r="R34" s="291"/>
      <c r="S34" s="292"/>
      <c r="T34" s="69"/>
      <c r="U34" s="69" t="s">
        <v>119</v>
      </c>
      <c r="V34" s="123"/>
      <c r="W34" s="123"/>
      <c r="X34" s="123"/>
      <c r="Y34" s="123"/>
      <c r="Z34" s="123"/>
      <c r="AA34" s="123"/>
      <c r="AB34" s="123"/>
      <c r="AC34" s="123"/>
      <c r="AD34" s="123"/>
      <c r="AE34" s="123"/>
      <c r="AF34" s="123"/>
      <c r="AG34" s="123"/>
      <c r="AH34" s="123"/>
      <c r="AI34" s="123"/>
      <c r="AJ34" s="123"/>
      <c r="AK34" s="124"/>
    </row>
    <row r="35" spans="3:37" s="104" customFormat="1" ht="13.5" customHeight="1">
      <c r="C35" s="121"/>
      <c r="D35" s="57"/>
      <c r="E35" s="57"/>
      <c r="F35" s="57"/>
      <c r="G35" s="57"/>
      <c r="H35" s="57"/>
      <c r="I35" s="82"/>
      <c r="J35" s="83"/>
      <c r="K35" s="83"/>
      <c r="L35" s="83"/>
      <c r="M35" s="83"/>
      <c r="N35" s="83"/>
      <c r="O35" s="122"/>
      <c r="P35" s="290" t="s">
        <v>120</v>
      </c>
      <c r="Q35" s="291"/>
      <c r="R35" s="291"/>
      <c r="S35" s="292"/>
      <c r="T35" s="69"/>
      <c r="U35" s="69" t="s">
        <v>121</v>
      </c>
      <c r="V35" s="123"/>
      <c r="W35" s="123"/>
      <c r="X35" s="123"/>
      <c r="Y35" s="123"/>
      <c r="Z35" s="123"/>
      <c r="AA35" s="123"/>
      <c r="AB35" s="123"/>
      <c r="AC35" s="123"/>
      <c r="AD35" s="123"/>
      <c r="AE35" s="123"/>
      <c r="AF35" s="123"/>
      <c r="AG35" s="123"/>
      <c r="AH35" s="123"/>
      <c r="AI35" s="123"/>
      <c r="AJ35" s="123"/>
      <c r="AK35" s="124"/>
    </row>
    <row r="36" spans="3:37" s="104" customFormat="1" ht="13.5" customHeight="1">
      <c r="C36" s="121"/>
      <c r="D36" s="57"/>
      <c r="E36" s="57"/>
      <c r="F36" s="57"/>
      <c r="G36" s="57"/>
      <c r="H36" s="57"/>
      <c r="I36" s="82"/>
      <c r="J36" s="83"/>
      <c r="K36" s="83"/>
      <c r="L36" s="83"/>
      <c r="M36" s="83"/>
      <c r="N36" s="83"/>
      <c r="O36" s="122"/>
      <c r="P36" s="302" t="s">
        <v>122</v>
      </c>
      <c r="Q36" s="303"/>
      <c r="R36" s="303"/>
      <c r="S36" s="304"/>
      <c r="T36" s="71"/>
      <c r="U36" s="58" t="s">
        <v>165</v>
      </c>
      <c r="AK36" s="125"/>
    </row>
    <row r="37" spans="3:37" s="104" customFormat="1" ht="13.5" customHeight="1">
      <c r="C37" s="121"/>
      <c r="D37" s="57"/>
      <c r="E37" s="57"/>
      <c r="F37" s="57"/>
      <c r="G37" s="57"/>
      <c r="H37" s="57"/>
      <c r="I37" s="82"/>
      <c r="J37" s="83"/>
      <c r="K37" s="83"/>
      <c r="L37" s="83"/>
      <c r="M37" s="83"/>
      <c r="N37" s="83"/>
      <c r="O37" s="122"/>
      <c r="P37" s="88"/>
      <c r="Q37" s="66"/>
      <c r="R37" s="66"/>
      <c r="S37" s="67"/>
      <c r="T37" s="58"/>
      <c r="U37" s="58" t="s">
        <v>166</v>
      </c>
      <c r="AK37" s="125"/>
    </row>
    <row r="38" spans="3:37" s="104" customFormat="1" ht="13.5" customHeight="1">
      <c r="C38" s="121"/>
      <c r="D38" s="57"/>
      <c r="E38" s="57"/>
      <c r="F38" s="57"/>
      <c r="G38" s="57"/>
      <c r="H38" s="57"/>
      <c r="I38" s="82"/>
      <c r="J38" s="83"/>
      <c r="K38" s="83"/>
      <c r="L38" s="83"/>
      <c r="M38" s="83"/>
      <c r="N38" s="83"/>
      <c r="O38" s="122"/>
      <c r="P38" s="302" t="s">
        <v>86</v>
      </c>
      <c r="Q38" s="303"/>
      <c r="R38" s="303"/>
      <c r="S38" s="304"/>
      <c r="T38" s="225"/>
      <c r="U38" s="226"/>
      <c r="V38" s="226"/>
      <c r="W38" s="226"/>
      <c r="X38" s="226"/>
      <c r="Y38" s="226"/>
      <c r="Z38" s="226"/>
      <c r="AA38" s="226"/>
      <c r="AB38" s="226"/>
      <c r="AC38" s="226"/>
      <c r="AD38" s="226"/>
      <c r="AE38" s="226"/>
      <c r="AF38" s="226"/>
      <c r="AG38" s="226"/>
      <c r="AH38" s="226"/>
      <c r="AI38" s="226"/>
      <c r="AJ38" s="226"/>
      <c r="AK38" s="227"/>
    </row>
    <row r="39" spans="3:37" s="104" customFormat="1" ht="13.5" customHeight="1">
      <c r="C39" s="121"/>
      <c r="D39" s="57"/>
      <c r="E39" s="57"/>
      <c r="F39" s="57"/>
      <c r="G39" s="57"/>
      <c r="H39" s="57"/>
      <c r="I39" s="82"/>
      <c r="J39" s="83"/>
      <c r="K39" s="83"/>
      <c r="L39" s="83"/>
      <c r="M39" s="83"/>
      <c r="N39" s="83"/>
      <c r="O39" s="122"/>
      <c r="P39" s="88"/>
      <c r="Q39" s="89"/>
      <c r="R39" s="89"/>
      <c r="S39" s="67"/>
      <c r="T39" s="228"/>
      <c r="U39" s="229"/>
      <c r="V39" s="229"/>
      <c r="W39" s="229"/>
      <c r="X39" s="229"/>
      <c r="Y39" s="229"/>
      <c r="Z39" s="229"/>
      <c r="AA39" s="229"/>
      <c r="AB39" s="229"/>
      <c r="AC39" s="229"/>
      <c r="AD39" s="229"/>
      <c r="AE39" s="229"/>
      <c r="AF39" s="229"/>
      <c r="AG39" s="229"/>
      <c r="AH39" s="229"/>
      <c r="AI39" s="229"/>
      <c r="AJ39" s="229"/>
      <c r="AK39" s="230"/>
    </row>
    <row r="40" spans="3:37" s="104" customFormat="1" ht="13.5" customHeight="1">
      <c r="C40" s="121"/>
      <c r="D40" s="57"/>
      <c r="E40" s="57"/>
      <c r="F40" s="57"/>
      <c r="G40" s="57"/>
      <c r="H40" s="57"/>
      <c r="I40" s="82"/>
      <c r="J40" s="83"/>
      <c r="K40" s="83"/>
      <c r="L40" s="83"/>
      <c r="M40" s="83"/>
      <c r="N40" s="83"/>
      <c r="O40" s="122"/>
      <c r="P40" s="88"/>
      <c r="Q40" s="89"/>
      <c r="R40" s="89"/>
      <c r="S40" s="67"/>
      <c r="T40" s="228"/>
      <c r="U40" s="229"/>
      <c r="V40" s="229"/>
      <c r="W40" s="229"/>
      <c r="X40" s="229"/>
      <c r="Y40" s="229"/>
      <c r="Z40" s="229"/>
      <c r="AA40" s="229"/>
      <c r="AB40" s="229"/>
      <c r="AC40" s="229"/>
      <c r="AD40" s="229"/>
      <c r="AE40" s="229"/>
      <c r="AF40" s="229"/>
      <c r="AG40" s="229"/>
      <c r="AH40" s="229"/>
      <c r="AI40" s="229"/>
      <c r="AJ40" s="229"/>
      <c r="AK40" s="230"/>
    </row>
    <row r="41" spans="3:37" s="104" customFormat="1" ht="13.5" customHeight="1">
      <c r="C41" s="121"/>
      <c r="D41" s="126"/>
      <c r="E41" s="126"/>
      <c r="F41" s="126"/>
      <c r="G41" s="126"/>
      <c r="H41" s="126"/>
      <c r="I41" s="90"/>
      <c r="J41" s="91"/>
      <c r="K41" s="91"/>
      <c r="L41" s="91"/>
      <c r="M41" s="91"/>
      <c r="N41" s="91"/>
      <c r="O41" s="127"/>
      <c r="P41" s="92"/>
      <c r="Q41" s="60"/>
      <c r="R41" s="60"/>
      <c r="S41" s="64"/>
      <c r="T41" s="231"/>
      <c r="U41" s="232"/>
      <c r="V41" s="232"/>
      <c r="W41" s="232"/>
      <c r="X41" s="232"/>
      <c r="Y41" s="232"/>
      <c r="Z41" s="232"/>
      <c r="AA41" s="232"/>
      <c r="AB41" s="232"/>
      <c r="AC41" s="232"/>
      <c r="AD41" s="232"/>
      <c r="AE41" s="232"/>
      <c r="AF41" s="232"/>
      <c r="AG41" s="232"/>
      <c r="AH41" s="232"/>
      <c r="AI41" s="232"/>
      <c r="AJ41" s="232"/>
      <c r="AK41" s="233"/>
    </row>
    <row r="42" spans="1:38" ht="13.5" customHeight="1">
      <c r="A42" s="101"/>
      <c r="B42" s="102"/>
      <c r="C42" s="94"/>
      <c r="D42" s="61"/>
      <c r="E42" s="63"/>
      <c r="F42" s="115"/>
      <c r="G42" s="116"/>
      <c r="H42" s="128"/>
      <c r="I42" s="79" t="s">
        <v>223</v>
      </c>
      <c r="J42" s="80"/>
      <c r="K42" s="80"/>
      <c r="L42" s="80"/>
      <c r="M42" s="129"/>
      <c r="N42" s="129"/>
      <c r="O42" s="130"/>
      <c r="P42" s="334" t="s">
        <v>224</v>
      </c>
      <c r="Q42" s="335"/>
      <c r="R42" s="335"/>
      <c r="S42" s="335"/>
      <c r="T42" s="335"/>
      <c r="U42" s="335"/>
      <c r="V42" s="335"/>
      <c r="W42" s="335"/>
      <c r="X42" s="335"/>
      <c r="Y42" s="335"/>
      <c r="Z42" s="335"/>
      <c r="AA42" s="335"/>
      <c r="AB42" s="335"/>
      <c r="AC42" s="335"/>
      <c r="AD42" s="335"/>
      <c r="AE42" s="335"/>
      <c r="AF42" s="335"/>
      <c r="AG42" s="335"/>
      <c r="AH42" s="335"/>
      <c r="AI42" s="335"/>
      <c r="AJ42" s="335"/>
      <c r="AK42" s="336"/>
      <c r="AL42" s="104"/>
    </row>
    <row r="43" spans="1:38" ht="13.5" customHeight="1">
      <c r="A43" s="101"/>
      <c r="B43" s="102"/>
      <c r="C43" s="74"/>
      <c r="D43" s="74" t="s">
        <v>143</v>
      </c>
      <c r="E43" s="59"/>
      <c r="F43" s="59"/>
      <c r="G43" s="117"/>
      <c r="H43" s="131"/>
      <c r="I43" s="82"/>
      <c r="J43" s="83"/>
      <c r="K43" s="83" t="s">
        <v>112</v>
      </c>
      <c r="L43" s="83"/>
      <c r="M43" s="83"/>
      <c r="N43" s="83"/>
      <c r="O43" s="96"/>
      <c r="P43" s="337"/>
      <c r="Q43" s="338"/>
      <c r="R43" s="338"/>
      <c r="S43" s="338"/>
      <c r="T43" s="338"/>
      <c r="U43" s="338"/>
      <c r="V43" s="338"/>
      <c r="W43" s="338"/>
      <c r="X43" s="338"/>
      <c r="Y43" s="338"/>
      <c r="Z43" s="338"/>
      <c r="AA43" s="338"/>
      <c r="AB43" s="338"/>
      <c r="AC43" s="338"/>
      <c r="AD43" s="338"/>
      <c r="AE43" s="338"/>
      <c r="AF43" s="338"/>
      <c r="AG43" s="338"/>
      <c r="AH43" s="338"/>
      <c r="AI43" s="338"/>
      <c r="AJ43" s="338"/>
      <c r="AK43" s="339"/>
      <c r="AL43" s="104"/>
    </row>
    <row r="44" spans="1:38" ht="13.5" customHeight="1">
      <c r="A44" s="101"/>
      <c r="B44" s="102"/>
      <c r="C44" s="74"/>
      <c r="D44" s="74"/>
      <c r="E44" s="59"/>
      <c r="F44" s="59"/>
      <c r="G44" s="117"/>
      <c r="H44" s="131"/>
      <c r="I44" s="82"/>
      <c r="J44" s="83"/>
      <c r="K44" s="83" t="s">
        <v>221</v>
      </c>
      <c r="L44" s="83"/>
      <c r="M44" s="83"/>
      <c r="N44" s="83"/>
      <c r="O44" s="96"/>
      <c r="P44" s="234"/>
      <c r="Q44" s="235"/>
      <c r="R44" s="235"/>
      <c r="S44" s="235"/>
      <c r="T44" s="235"/>
      <c r="U44" s="235"/>
      <c r="V44" s="235"/>
      <c r="W44" s="235"/>
      <c r="X44" s="235"/>
      <c r="Y44" s="235"/>
      <c r="Z44" s="235"/>
      <c r="AA44" s="235"/>
      <c r="AB44" s="235"/>
      <c r="AC44" s="235"/>
      <c r="AD44" s="235"/>
      <c r="AE44" s="235"/>
      <c r="AF44" s="235"/>
      <c r="AG44" s="235"/>
      <c r="AH44" s="235"/>
      <c r="AI44" s="235"/>
      <c r="AJ44" s="235"/>
      <c r="AK44" s="236"/>
      <c r="AL44" s="104"/>
    </row>
    <row r="45" spans="1:38" ht="13.5" customHeight="1">
      <c r="A45" s="101"/>
      <c r="B45" s="102"/>
      <c r="C45" s="74"/>
      <c r="D45" s="74"/>
      <c r="E45" s="59"/>
      <c r="F45" s="59"/>
      <c r="G45" s="117"/>
      <c r="H45" s="131"/>
      <c r="I45" s="82"/>
      <c r="J45" s="83"/>
      <c r="K45" s="83" t="s">
        <v>86</v>
      </c>
      <c r="L45" s="83"/>
      <c r="M45" s="83"/>
      <c r="N45" s="83"/>
      <c r="O45" s="96"/>
      <c r="P45" s="234"/>
      <c r="Q45" s="235"/>
      <c r="R45" s="235"/>
      <c r="S45" s="235"/>
      <c r="T45" s="235"/>
      <c r="U45" s="235"/>
      <c r="V45" s="235"/>
      <c r="W45" s="235"/>
      <c r="X45" s="235"/>
      <c r="Y45" s="235"/>
      <c r="Z45" s="235"/>
      <c r="AA45" s="235"/>
      <c r="AB45" s="235"/>
      <c r="AC45" s="235"/>
      <c r="AD45" s="235"/>
      <c r="AE45" s="235"/>
      <c r="AF45" s="235"/>
      <c r="AG45" s="235"/>
      <c r="AH45" s="235"/>
      <c r="AI45" s="235"/>
      <c r="AJ45" s="235"/>
      <c r="AK45" s="236"/>
      <c r="AL45" s="104"/>
    </row>
    <row r="46" spans="1:38" ht="13.5" customHeight="1">
      <c r="A46" s="101"/>
      <c r="B46" s="102"/>
      <c r="C46" s="75"/>
      <c r="D46" s="75"/>
      <c r="E46" s="72"/>
      <c r="F46" s="72"/>
      <c r="G46" s="109"/>
      <c r="H46" s="110"/>
      <c r="I46" s="90"/>
      <c r="J46" s="91"/>
      <c r="K46" s="91"/>
      <c r="L46" s="91"/>
      <c r="M46" s="91"/>
      <c r="N46" s="91"/>
      <c r="O46" s="99"/>
      <c r="P46" s="237"/>
      <c r="Q46" s="238"/>
      <c r="R46" s="238"/>
      <c r="S46" s="238"/>
      <c r="T46" s="238"/>
      <c r="U46" s="238"/>
      <c r="V46" s="238"/>
      <c r="W46" s="238"/>
      <c r="X46" s="238"/>
      <c r="Y46" s="238"/>
      <c r="Z46" s="238"/>
      <c r="AA46" s="238"/>
      <c r="AB46" s="238"/>
      <c r="AC46" s="238"/>
      <c r="AD46" s="238"/>
      <c r="AE46" s="238"/>
      <c r="AF46" s="238"/>
      <c r="AG46" s="238"/>
      <c r="AH46" s="238"/>
      <c r="AI46" s="238"/>
      <c r="AJ46" s="238"/>
      <c r="AK46" s="239"/>
      <c r="AL46" s="104"/>
    </row>
    <row r="47" spans="1:38" ht="13.5" customHeight="1">
      <c r="A47" s="101"/>
      <c r="B47" s="102"/>
      <c r="C47" s="61"/>
      <c r="D47" s="105"/>
      <c r="E47" s="115"/>
      <c r="F47" s="63"/>
      <c r="G47" s="107"/>
      <c r="H47" s="105"/>
      <c r="I47" s="255" t="s">
        <v>168</v>
      </c>
      <c r="J47" s="285"/>
      <c r="K47" s="285"/>
      <c r="L47" s="285"/>
      <c r="M47" s="285"/>
      <c r="N47" s="285"/>
      <c r="O47" s="286"/>
      <c r="P47" s="240"/>
      <c r="Q47" s="241"/>
      <c r="R47" s="241"/>
      <c r="S47" s="241"/>
      <c r="T47" s="241"/>
      <c r="U47" s="241"/>
      <c r="V47" s="241"/>
      <c r="W47" s="241"/>
      <c r="X47" s="241"/>
      <c r="Y47" s="241"/>
      <c r="Z47" s="241"/>
      <c r="AA47" s="241"/>
      <c r="AB47" s="241"/>
      <c r="AC47" s="241"/>
      <c r="AD47" s="241"/>
      <c r="AE47" s="241"/>
      <c r="AF47" s="241"/>
      <c r="AG47" s="241"/>
      <c r="AH47" s="241"/>
      <c r="AI47" s="241"/>
      <c r="AJ47" s="241"/>
      <c r="AK47" s="242"/>
      <c r="AL47" s="104"/>
    </row>
    <row r="48" spans="1:38" ht="13.5" customHeight="1">
      <c r="A48" s="101"/>
      <c r="B48" s="102"/>
      <c r="C48" s="65" t="s">
        <v>169</v>
      </c>
      <c r="D48" s="59"/>
      <c r="E48" s="59"/>
      <c r="F48" s="59"/>
      <c r="G48" s="111"/>
      <c r="H48" s="111"/>
      <c r="I48" s="287"/>
      <c r="J48" s="288"/>
      <c r="K48" s="288"/>
      <c r="L48" s="288"/>
      <c r="M48" s="288"/>
      <c r="N48" s="288"/>
      <c r="O48" s="289"/>
      <c r="P48" s="237"/>
      <c r="Q48" s="238"/>
      <c r="R48" s="238"/>
      <c r="S48" s="238"/>
      <c r="T48" s="238"/>
      <c r="U48" s="238"/>
      <c r="V48" s="238"/>
      <c r="W48" s="238"/>
      <c r="X48" s="238"/>
      <c r="Y48" s="238"/>
      <c r="Z48" s="238"/>
      <c r="AA48" s="238"/>
      <c r="AB48" s="238"/>
      <c r="AC48" s="238"/>
      <c r="AD48" s="238"/>
      <c r="AE48" s="238"/>
      <c r="AF48" s="238"/>
      <c r="AG48" s="238"/>
      <c r="AH48" s="238"/>
      <c r="AI48" s="238"/>
      <c r="AJ48" s="238"/>
      <c r="AK48" s="239"/>
      <c r="AL48" s="104"/>
    </row>
    <row r="49" spans="1:38" ht="13.5" customHeight="1">
      <c r="A49" s="101"/>
      <c r="B49" s="102"/>
      <c r="C49" s="74"/>
      <c r="D49" s="61"/>
      <c r="E49" s="63"/>
      <c r="F49" s="115"/>
      <c r="G49" s="116"/>
      <c r="H49" s="116"/>
      <c r="I49" s="249"/>
      <c r="J49" s="250"/>
      <c r="K49" s="250"/>
      <c r="L49" s="250"/>
      <c r="M49" s="250"/>
      <c r="N49" s="250"/>
      <c r="O49" s="251"/>
      <c r="P49" s="293"/>
      <c r="Q49" s="294"/>
      <c r="R49" s="294"/>
      <c r="S49" s="294"/>
      <c r="T49" s="294"/>
      <c r="U49" s="294"/>
      <c r="V49" s="294"/>
      <c r="W49" s="294"/>
      <c r="X49" s="294"/>
      <c r="Y49" s="294"/>
      <c r="Z49" s="294"/>
      <c r="AA49" s="294"/>
      <c r="AB49" s="294"/>
      <c r="AC49" s="294"/>
      <c r="AD49" s="294"/>
      <c r="AE49" s="294"/>
      <c r="AF49" s="294"/>
      <c r="AG49" s="294"/>
      <c r="AH49" s="294"/>
      <c r="AI49" s="294"/>
      <c r="AJ49" s="294"/>
      <c r="AK49" s="295"/>
      <c r="AL49" s="104"/>
    </row>
    <row r="50" spans="1:38" ht="13.5" customHeight="1">
      <c r="A50" s="101"/>
      <c r="B50" s="102"/>
      <c r="C50" s="74"/>
      <c r="D50" s="74" t="s">
        <v>170</v>
      </c>
      <c r="E50" s="59"/>
      <c r="F50" s="59"/>
      <c r="G50" s="111"/>
      <c r="H50" s="111"/>
      <c r="I50" s="252"/>
      <c r="J50" s="253"/>
      <c r="K50" s="253"/>
      <c r="L50" s="253"/>
      <c r="M50" s="253"/>
      <c r="N50" s="253"/>
      <c r="O50" s="254"/>
      <c r="P50" s="296"/>
      <c r="Q50" s="297"/>
      <c r="R50" s="297"/>
      <c r="S50" s="297"/>
      <c r="T50" s="297"/>
      <c r="U50" s="297"/>
      <c r="V50" s="297"/>
      <c r="W50" s="297"/>
      <c r="X50" s="297"/>
      <c r="Y50" s="297"/>
      <c r="Z50" s="297"/>
      <c r="AA50" s="297"/>
      <c r="AB50" s="297"/>
      <c r="AC50" s="297"/>
      <c r="AD50" s="297"/>
      <c r="AE50" s="297"/>
      <c r="AF50" s="297"/>
      <c r="AG50" s="297"/>
      <c r="AH50" s="297"/>
      <c r="AI50" s="297"/>
      <c r="AJ50" s="297"/>
      <c r="AK50" s="298"/>
      <c r="AL50" s="104"/>
    </row>
    <row r="51" spans="1:38" ht="13.5" customHeight="1">
      <c r="A51" s="101"/>
      <c r="B51" s="102"/>
      <c r="C51" s="74"/>
      <c r="D51" s="61"/>
      <c r="E51" s="63"/>
      <c r="F51" s="115"/>
      <c r="G51" s="116"/>
      <c r="H51" s="116"/>
      <c r="I51" s="249"/>
      <c r="J51" s="250"/>
      <c r="K51" s="250"/>
      <c r="L51" s="250"/>
      <c r="M51" s="250"/>
      <c r="N51" s="250"/>
      <c r="O51" s="251"/>
      <c r="P51" s="293"/>
      <c r="Q51" s="294"/>
      <c r="R51" s="294"/>
      <c r="S51" s="294"/>
      <c r="T51" s="294"/>
      <c r="U51" s="294"/>
      <c r="V51" s="294"/>
      <c r="W51" s="294"/>
      <c r="X51" s="294"/>
      <c r="Y51" s="294"/>
      <c r="Z51" s="294"/>
      <c r="AA51" s="294"/>
      <c r="AB51" s="294"/>
      <c r="AC51" s="294"/>
      <c r="AD51" s="294"/>
      <c r="AE51" s="294"/>
      <c r="AF51" s="294"/>
      <c r="AG51" s="294"/>
      <c r="AH51" s="294"/>
      <c r="AI51" s="294"/>
      <c r="AJ51" s="294"/>
      <c r="AK51" s="295"/>
      <c r="AL51" s="104"/>
    </row>
    <row r="52" spans="1:38" ht="13.5" customHeight="1">
      <c r="A52" s="101"/>
      <c r="B52" s="102"/>
      <c r="C52" s="74"/>
      <c r="D52" s="74" t="s">
        <v>171</v>
      </c>
      <c r="E52" s="59"/>
      <c r="F52" s="59"/>
      <c r="G52" s="111"/>
      <c r="H52" s="111"/>
      <c r="I52" s="252"/>
      <c r="J52" s="253"/>
      <c r="K52" s="253"/>
      <c r="L52" s="253"/>
      <c r="M52" s="253"/>
      <c r="N52" s="253"/>
      <c r="O52" s="254"/>
      <c r="P52" s="296"/>
      <c r="Q52" s="297"/>
      <c r="R52" s="297"/>
      <c r="S52" s="297"/>
      <c r="T52" s="297"/>
      <c r="U52" s="297"/>
      <c r="V52" s="297"/>
      <c r="W52" s="297"/>
      <c r="X52" s="297"/>
      <c r="Y52" s="297"/>
      <c r="Z52" s="297"/>
      <c r="AA52" s="297"/>
      <c r="AB52" s="297"/>
      <c r="AC52" s="297"/>
      <c r="AD52" s="297"/>
      <c r="AE52" s="297"/>
      <c r="AF52" s="297"/>
      <c r="AG52" s="297"/>
      <c r="AH52" s="297"/>
      <c r="AI52" s="297"/>
      <c r="AJ52" s="297"/>
      <c r="AK52" s="298"/>
      <c r="AL52" s="104"/>
    </row>
    <row r="53" spans="1:38" ht="13.5" customHeight="1">
      <c r="A53" s="101"/>
      <c r="B53" s="102"/>
      <c r="C53" s="61"/>
      <c r="D53" s="105"/>
      <c r="E53" s="115"/>
      <c r="F53" s="63"/>
      <c r="G53" s="107"/>
      <c r="H53" s="108"/>
      <c r="I53" s="255" t="s">
        <v>172</v>
      </c>
      <c r="J53" s="285"/>
      <c r="K53" s="285"/>
      <c r="L53" s="285"/>
      <c r="M53" s="285"/>
      <c r="N53" s="285"/>
      <c r="O53" s="286"/>
      <c r="P53" s="240"/>
      <c r="Q53" s="241"/>
      <c r="R53" s="241"/>
      <c r="S53" s="241"/>
      <c r="T53" s="241"/>
      <c r="U53" s="241"/>
      <c r="V53" s="241"/>
      <c r="W53" s="241"/>
      <c r="X53" s="241"/>
      <c r="Y53" s="241"/>
      <c r="Z53" s="241"/>
      <c r="AA53" s="241"/>
      <c r="AB53" s="241"/>
      <c r="AC53" s="241"/>
      <c r="AD53" s="241"/>
      <c r="AE53" s="241"/>
      <c r="AF53" s="241"/>
      <c r="AG53" s="241"/>
      <c r="AH53" s="241"/>
      <c r="AI53" s="241"/>
      <c r="AJ53" s="241"/>
      <c r="AK53" s="242"/>
      <c r="AL53" s="104"/>
    </row>
    <row r="54" spans="1:38" ht="13.5" customHeight="1">
      <c r="A54" s="101"/>
      <c r="B54" s="102"/>
      <c r="C54" s="65" t="s">
        <v>173</v>
      </c>
      <c r="D54" s="59"/>
      <c r="E54" s="59"/>
      <c r="F54" s="59"/>
      <c r="G54" s="111"/>
      <c r="H54" s="132"/>
      <c r="I54" s="287"/>
      <c r="J54" s="288"/>
      <c r="K54" s="288"/>
      <c r="L54" s="288"/>
      <c r="M54" s="288"/>
      <c r="N54" s="288"/>
      <c r="O54" s="289"/>
      <c r="P54" s="237"/>
      <c r="Q54" s="238"/>
      <c r="R54" s="238"/>
      <c r="S54" s="238"/>
      <c r="T54" s="238"/>
      <c r="U54" s="238"/>
      <c r="V54" s="238"/>
      <c r="W54" s="238"/>
      <c r="X54" s="238"/>
      <c r="Y54" s="238"/>
      <c r="Z54" s="238"/>
      <c r="AA54" s="238"/>
      <c r="AB54" s="238"/>
      <c r="AC54" s="238"/>
      <c r="AD54" s="238"/>
      <c r="AE54" s="238"/>
      <c r="AF54" s="238"/>
      <c r="AG54" s="238"/>
      <c r="AH54" s="238"/>
      <c r="AI54" s="238"/>
      <c r="AJ54" s="238"/>
      <c r="AK54" s="239"/>
      <c r="AL54" s="104"/>
    </row>
    <row r="55" spans="1:38" ht="13.5" customHeight="1">
      <c r="A55" s="101"/>
      <c r="B55" s="102"/>
      <c r="C55" s="74"/>
      <c r="D55" s="61"/>
      <c r="E55" s="63"/>
      <c r="F55" s="115"/>
      <c r="G55" s="116"/>
      <c r="H55" s="116"/>
      <c r="I55" s="249"/>
      <c r="J55" s="250"/>
      <c r="K55" s="250"/>
      <c r="L55" s="250"/>
      <c r="M55" s="250"/>
      <c r="N55" s="250"/>
      <c r="O55" s="251"/>
      <c r="P55" s="240"/>
      <c r="Q55" s="241"/>
      <c r="R55" s="241"/>
      <c r="S55" s="241"/>
      <c r="T55" s="241"/>
      <c r="U55" s="241"/>
      <c r="V55" s="241"/>
      <c r="W55" s="241"/>
      <c r="X55" s="241"/>
      <c r="Y55" s="241"/>
      <c r="Z55" s="241"/>
      <c r="AA55" s="241"/>
      <c r="AB55" s="241"/>
      <c r="AC55" s="241"/>
      <c r="AD55" s="241"/>
      <c r="AE55" s="241"/>
      <c r="AF55" s="241"/>
      <c r="AG55" s="241"/>
      <c r="AH55" s="241"/>
      <c r="AI55" s="241"/>
      <c r="AJ55" s="241"/>
      <c r="AK55" s="242"/>
      <c r="AL55" s="104"/>
    </row>
    <row r="56" spans="1:38" ht="13.5" customHeight="1">
      <c r="A56" s="101"/>
      <c r="B56" s="102"/>
      <c r="C56" s="74"/>
      <c r="D56" s="74" t="s">
        <v>177</v>
      </c>
      <c r="E56" s="59"/>
      <c r="F56" s="59"/>
      <c r="G56" s="111"/>
      <c r="H56" s="111"/>
      <c r="I56" s="252"/>
      <c r="J56" s="253"/>
      <c r="K56" s="253"/>
      <c r="L56" s="253"/>
      <c r="M56" s="253"/>
      <c r="N56" s="253"/>
      <c r="O56" s="254"/>
      <c r="P56" s="237"/>
      <c r="Q56" s="238"/>
      <c r="R56" s="238"/>
      <c r="S56" s="238"/>
      <c r="T56" s="238"/>
      <c r="U56" s="238"/>
      <c r="V56" s="238"/>
      <c r="W56" s="238"/>
      <c r="X56" s="238"/>
      <c r="Y56" s="238"/>
      <c r="Z56" s="238"/>
      <c r="AA56" s="238"/>
      <c r="AB56" s="238"/>
      <c r="AC56" s="238"/>
      <c r="AD56" s="238"/>
      <c r="AE56" s="238"/>
      <c r="AF56" s="238"/>
      <c r="AG56" s="238"/>
      <c r="AH56" s="238"/>
      <c r="AI56" s="238"/>
      <c r="AJ56" s="238"/>
      <c r="AK56" s="239"/>
      <c r="AL56" s="104"/>
    </row>
    <row r="57" spans="1:38" ht="13.5" customHeight="1">
      <c r="A57" s="101"/>
      <c r="B57" s="102"/>
      <c r="C57" s="74"/>
      <c r="D57" s="61"/>
      <c r="E57" s="63"/>
      <c r="F57" s="115"/>
      <c r="G57" s="116"/>
      <c r="H57" s="116"/>
      <c r="I57" s="249"/>
      <c r="J57" s="250"/>
      <c r="K57" s="250"/>
      <c r="L57" s="250"/>
      <c r="M57" s="250"/>
      <c r="N57" s="250"/>
      <c r="O57" s="251"/>
      <c r="P57" s="240"/>
      <c r="Q57" s="241"/>
      <c r="R57" s="241"/>
      <c r="S57" s="241"/>
      <c r="T57" s="241"/>
      <c r="U57" s="241"/>
      <c r="V57" s="241"/>
      <c r="W57" s="241"/>
      <c r="X57" s="241"/>
      <c r="Y57" s="241"/>
      <c r="Z57" s="241"/>
      <c r="AA57" s="241"/>
      <c r="AB57" s="241"/>
      <c r="AC57" s="241"/>
      <c r="AD57" s="241"/>
      <c r="AE57" s="241"/>
      <c r="AF57" s="241"/>
      <c r="AG57" s="241"/>
      <c r="AH57" s="241"/>
      <c r="AI57" s="241"/>
      <c r="AJ57" s="241"/>
      <c r="AK57" s="242"/>
      <c r="AL57" s="104"/>
    </row>
    <row r="58" spans="1:38" ht="13.5" customHeight="1">
      <c r="A58" s="101"/>
      <c r="B58" s="102"/>
      <c r="C58" s="74"/>
      <c r="D58" s="74" t="s">
        <v>178</v>
      </c>
      <c r="E58" s="59"/>
      <c r="F58" s="59"/>
      <c r="G58" s="111"/>
      <c r="H58" s="111"/>
      <c r="I58" s="252"/>
      <c r="J58" s="253"/>
      <c r="K58" s="253"/>
      <c r="L58" s="253"/>
      <c r="M58" s="253"/>
      <c r="N58" s="253"/>
      <c r="O58" s="254"/>
      <c r="P58" s="237"/>
      <c r="Q58" s="238"/>
      <c r="R58" s="238"/>
      <c r="S58" s="238"/>
      <c r="T58" s="238"/>
      <c r="U58" s="238"/>
      <c r="V58" s="238"/>
      <c r="W58" s="238"/>
      <c r="X58" s="238"/>
      <c r="Y58" s="238"/>
      <c r="Z58" s="238"/>
      <c r="AA58" s="238"/>
      <c r="AB58" s="238"/>
      <c r="AC58" s="238"/>
      <c r="AD58" s="238"/>
      <c r="AE58" s="238"/>
      <c r="AF58" s="238"/>
      <c r="AG58" s="238"/>
      <c r="AH58" s="238"/>
      <c r="AI58" s="238"/>
      <c r="AJ58" s="238"/>
      <c r="AK58" s="239"/>
      <c r="AL58" s="104"/>
    </row>
    <row r="59" spans="1:38" ht="13.5" customHeight="1">
      <c r="A59" s="101"/>
      <c r="B59" s="102"/>
      <c r="C59" s="74"/>
      <c r="D59" s="61"/>
      <c r="E59" s="63"/>
      <c r="F59" s="115"/>
      <c r="G59" s="116"/>
      <c r="H59" s="116"/>
      <c r="I59" s="340"/>
      <c r="J59" s="341"/>
      <c r="K59" s="341"/>
      <c r="L59" s="341"/>
      <c r="M59" s="341"/>
      <c r="N59" s="341"/>
      <c r="O59" s="342"/>
      <c r="P59" s="240"/>
      <c r="Q59" s="241"/>
      <c r="R59" s="241"/>
      <c r="S59" s="241"/>
      <c r="T59" s="241"/>
      <c r="U59" s="241"/>
      <c r="V59" s="241"/>
      <c r="W59" s="241"/>
      <c r="X59" s="241"/>
      <c r="Y59" s="241"/>
      <c r="Z59" s="241"/>
      <c r="AA59" s="241"/>
      <c r="AB59" s="241"/>
      <c r="AC59" s="241"/>
      <c r="AD59" s="241"/>
      <c r="AE59" s="241"/>
      <c r="AF59" s="241"/>
      <c r="AG59" s="241"/>
      <c r="AH59" s="241"/>
      <c r="AI59" s="241"/>
      <c r="AJ59" s="241"/>
      <c r="AK59" s="242"/>
      <c r="AL59" s="104"/>
    </row>
    <row r="60" spans="1:38" ht="13.5" customHeight="1">
      <c r="A60" s="101"/>
      <c r="B60" s="102"/>
      <c r="C60" s="75"/>
      <c r="D60" s="75" t="s">
        <v>179</v>
      </c>
      <c r="E60" s="72"/>
      <c r="F60" s="72"/>
      <c r="G60" s="109"/>
      <c r="H60" s="109"/>
      <c r="I60" s="343"/>
      <c r="J60" s="344"/>
      <c r="K60" s="344"/>
      <c r="L60" s="344"/>
      <c r="M60" s="344"/>
      <c r="N60" s="344"/>
      <c r="O60" s="345"/>
      <c r="P60" s="237"/>
      <c r="Q60" s="238"/>
      <c r="R60" s="238"/>
      <c r="S60" s="238"/>
      <c r="T60" s="238"/>
      <c r="U60" s="238"/>
      <c r="V60" s="238"/>
      <c r="W60" s="238"/>
      <c r="X60" s="238"/>
      <c r="Y60" s="238"/>
      <c r="Z60" s="238"/>
      <c r="AA60" s="238"/>
      <c r="AB60" s="238"/>
      <c r="AC60" s="238"/>
      <c r="AD60" s="238"/>
      <c r="AE60" s="238"/>
      <c r="AF60" s="238"/>
      <c r="AG60" s="238"/>
      <c r="AH60" s="238"/>
      <c r="AI60" s="238"/>
      <c r="AJ60" s="238"/>
      <c r="AK60" s="239"/>
      <c r="AL60" s="104"/>
    </row>
    <row r="61" spans="3:57" s="170" customFormat="1" ht="13.5" customHeight="1">
      <c r="C61" s="177"/>
      <c r="D61" s="178"/>
      <c r="E61" s="185"/>
      <c r="F61" s="105"/>
      <c r="G61" s="105"/>
      <c r="I61" s="346" t="s">
        <v>240</v>
      </c>
      <c r="J61" s="347"/>
      <c r="K61" s="347"/>
      <c r="L61" s="347"/>
      <c r="M61" s="347"/>
      <c r="N61" s="347"/>
      <c r="O61" s="348"/>
      <c r="P61" s="240"/>
      <c r="Q61" s="241"/>
      <c r="R61" s="241"/>
      <c r="S61" s="241"/>
      <c r="T61" s="241"/>
      <c r="U61" s="241"/>
      <c r="V61" s="241"/>
      <c r="W61" s="241"/>
      <c r="X61" s="241"/>
      <c r="Y61" s="241"/>
      <c r="Z61" s="241"/>
      <c r="AA61" s="241"/>
      <c r="AB61" s="241"/>
      <c r="AC61" s="241"/>
      <c r="AD61" s="241"/>
      <c r="AE61" s="241"/>
      <c r="AF61" s="241"/>
      <c r="AG61" s="241"/>
      <c r="AH61" s="241"/>
      <c r="AI61" s="241"/>
      <c r="AJ61" s="241"/>
      <c r="AK61" s="242"/>
      <c r="AL61" s="111"/>
      <c r="AM61" s="111"/>
      <c r="AN61" s="111"/>
      <c r="AO61" s="111"/>
      <c r="AP61" s="111"/>
      <c r="AQ61" s="111"/>
      <c r="AR61" s="111"/>
      <c r="AS61" s="111"/>
      <c r="AT61" s="111"/>
      <c r="AU61" s="111"/>
      <c r="AV61" s="111"/>
      <c r="AW61" s="111"/>
      <c r="AX61" s="111"/>
      <c r="AY61" s="111"/>
      <c r="AZ61" s="111"/>
      <c r="BA61" s="111"/>
      <c r="BB61" s="111"/>
      <c r="BC61" s="111"/>
      <c r="BD61" s="111"/>
      <c r="BE61" s="111"/>
    </row>
    <row r="62" spans="3:57" s="170" customFormat="1" ht="13.5" customHeight="1">
      <c r="C62" s="179" t="s">
        <v>239</v>
      </c>
      <c r="D62" s="180"/>
      <c r="E62" s="181"/>
      <c r="F62" s="109"/>
      <c r="G62" s="109"/>
      <c r="H62" s="110"/>
      <c r="I62" s="349"/>
      <c r="J62" s="350"/>
      <c r="K62" s="350"/>
      <c r="L62" s="350"/>
      <c r="M62" s="350"/>
      <c r="N62" s="350"/>
      <c r="O62" s="351"/>
      <c r="P62" s="237"/>
      <c r="Q62" s="238"/>
      <c r="R62" s="238"/>
      <c r="S62" s="238"/>
      <c r="T62" s="238"/>
      <c r="U62" s="238"/>
      <c r="V62" s="238"/>
      <c r="W62" s="238"/>
      <c r="X62" s="238"/>
      <c r="Y62" s="238"/>
      <c r="Z62" s="238"/>
      <c r="AA62" s="238"/>
      <c r="AB62" s="238"/>
      <c r="AC62" s="238"/>
      <c r="AD62" s="238"/>
      <c r="AE62" s="238"/>
      <c r="AF62" s="238"/>
      <c r="AG62" s="238"/>
      <c r="AH62" s="238"/>
      <c r="AI62" s="238"/>
      <c r="AJ62" s="238"/>
      <c r="AK62" s="239"/>
      <c r="AL62" s="111"/>
      <c r="AM62" s="111"/>
      <c r="AN62" s="111"/>
      <c r="AO62" s="111"/>
      <c r="AP62" s="111"/>
      <c r="AQ62" s="111"/>
      <c r="AR62" s="111"/>
      <c r="AS62" s="111"/>
      <c r="AT62" s="111"/>
      <c r="AU62" s="111"/>
      <c r="AV62" s="111"/>
      <c r="AW62" s="111"/>
      <c r="AX62" s="111"/>
      <c r="AY62" s="111"/>
      <c r="AZ62" s="111"/>
      <c r="BA62" s="111"/>
      <c r="BB62" s="111"/>
      <c r="BC62" s="111"/>
      <c r="BD62" s="111"/>
      <c r="BE62" s="111"/>
    </row>
    <row r="63" spans="3:57" s="170" customFormat="1" ht="13.5" customHeight="1">
      <c r="C63" s="179"/>
      <c r="D63" s="61"/>
      <c r="E63" s="63"/>
      <c r="F63" s="185"/>
      <c r="G63" s="116"/>
      <c r="H63" s="116"/>
      <c r="I63" s="358" t="s">
        <v>241</v>
      </c>
      <c r="J63" s="250"/>
      <c r="K63" s="250"/>
      <c r="L63" s="250"/>
      <c r="M63" s="250"/>
      <c r="N63" s="250"/>
      <c r="O63" s="251"/>
      <c r="P63" s="293"/>
      <c r="Q63" s="294"/>
      <c r="R63" s="294"/>
      <c r="S63" s="294"/>
      <c r="T63" s="294"/>
      <c r="U63" s="294"/>
      <c r="V63" s="294"/>
      <c r="W63" s="294"/>
      <c r="X63" s="294"/>
      <c r="Y63" s="294"/>
      <c r="Z63" s="294"/>
      <c r="AA63" s="294"/>
      <c r="AB63" s="294"/>
      <c r="AC63" s="294"/>
      <c r="AD63" s="294"/>
      <c r="AE63" s="294"/>
      <c r="AF63" s="294"/>
      <c r="AG63" s="294"/>
      <c r="AH63" s="294"/>
      <c r="AI63" s="294"/>
      <c r="AJ63" s="294"/>
      <c r="AK63" s="295"/>
      <c r="AL63" s="111"/>
      <c r="AM63" s="111"/>
      <c r="AN63" s="111"/>
      <c r="AO63" s="111"/>
      <c r="AP63" s="111"/>
      <c r="AQ63" s="111"/>
      <c r="AR63" s="111"/>
      <c r="AS63" s="111"/>
      <c r="AT63" s="111"/>
      <c r="AU63" s="111"/>
      <c r="AV63" s="111"/>
      <c r="AW63" s="111"/>
      <c r="AX63" s="111"/>
      <c r="AY63" s="111"/>
      <c r="AZ63" s="111"/>
      <c r="BA63" s="111"/>
      <c r="BB63" s="111"/>
      <c r="BC63" s="111"/>
      <c r="BD63" s="111"/>
      <c r="BE63" s="111"/>
    </row>
    <row r="64" spans="3:57" s="170" customFormat="1" ht="13.5" customHeight="1">
      <c r="C64" s="179"/>
      <c r="D64" s="74" t="s">
        <v>157</v>
      </c>
      <c r="E64" s="59"/>
      <c r="F64" s="59"/>
      <c r="G64" s="111"/>
      <c r="H64" s="111"/>
      <c r="I64" s="252"/>
      <c r="J64" s="253"/>
      <c r="K64" s="253"/>
      <c r="L64" s="253"/>
      <c r="M64" s="253"/>
      <c r="N64" s="253"/>
      <c r="O64" s="254"/>
      <c r="P64" s="296"/>
      <c r="Q64" s="297"/>
      <c r="R64" s="297"/>
      <c r="S64" s="297"/>
      <c r="T64" s="297"/>
      <c r="U64" s="297"/>
      <c r="V64" s="297"/>
      <c r="W64" s="297"/>
      <c r="X64" s="297"/>
      <c r="Y64" s="297"/>
      <c r="Z64" s="297"/>
      <c r="AA64" s="297"/>
      <c r="AB64" s="297"/>
      <c r="AC64" s="297"/>
      <c r="AD64" s="297"/>
      <c r="AE64" s="297"/>
      <c r="AF64" s="297"/>
      <c r="AG64" s="297"/>
      <c r="AH64" s="297"/>
      <c r="AI64" s="297"/>
      <c r="AJ64" s="297"/>
      <c r="AK64" s="298"/>
      <c r="AL64" s="111"/>
      <c r="AM64" s="111"/>
      <c r="AN64" s="111"/>
      <c r="AO64" s="111"/>
      <c r="AP64" s="111"/>
      <c r="AQ64" s="111"/>
      <c r="AR64" s="111"/>
      <c r="AS64" s="111"/>
      <c r="AT64" s="111"/>
      <c r="AU64" s="111"/>
      <c r="AV64" s="111"/>
      <c r="AW64" s="111"/>
      <c r="AX64" s="111"/>
      <c r="AY64" s="111"/>
      <c r="AZ64" s="111"/>
      <c r="BA64" s="111"/>
      <c r="BB64" s="111"/>
      <c r="BC64" s="111"/>
      <c r="BD64" s="111"/>
      <c r="BE64" s="111"/>
    </row>
    <row r="65" spans="3:57" s="170" customFormat="1" ht="13.5" customHeight="1">
      <c r="C65" s="179"/>
      <c r="D65" s="68"/>
      <c r="E65" s="93"/>
      <c r="F65" s="59"/>
      <c r="G65" s="111"/>
      <c r="H65" s="111"/>
      <c r="I65" s="252"/>
      <c r="J65" s="253"/>
      <c r="K65" s="253"/>
      <c r="L65" s="253"/>
      <c r="M65" s="253"/>
      <c r="N65" s="253"/>
      <c r="O65" s="254"/>
      <c r="P65" s="296"/>
      <c r="Q65" s="297"/>
      <c r="R65" s="297"/>
      <c r="S65" s="297"/>
      <c r="T65" s="297"/>
      <c r="U65" s="297"/>
      <c r="V65" s="297"/>
      <c r="W65" s="297"/>
      <c r="X65" s="297"/>
      <c r="Y65" s="297"/>
      <c r="Z65" s="297"/>
      <c r="AA65" s="297"/>
      <c r="AB65" s="297"/>
      <c r="AC65" s="297"/>
      <c r="AD65" s="297"/>
      <c r="AE65" s="297"/>
      <c r="AF65" s="297"/>
      <c r="AG65" s="297"/>
      <c r="AH65" s="297"/>
      <c r="AI65" s="297"/>
      <c r="AJ65" s="297"/>
      <c r="AK65" s="298"/>
      <c r="AL65" s="111"/>
      <c r="AM65" s="111"/>
      <c r="AN65" s="111"/>
      <c r="AO65" s="111"/>
      <c r="AP65" s="111"/>
      <c r="AQ65" s="111"/>
      <c r="AR65" s="111"/>
      <c r="AS65" s="111"/>
      <c r="AT65" s="111"/>
      <c r="AU65" s="111"/>
      <c r="AV65" s="111"/>
      <c r="AW65" s="111"/>
      <c r="AX65" s="111"/>
      <c r="AY65" s="111"/>
      <c r="AZ65" s="111"/>
      <c r="BA65" s="111"/>
      <c r="BB65" s="111"/>
      <c r="BC65" s="111"/>
      <c r="BD65" s="111"/>
      <c r="BE65" s="111"/>
    </row>
    <row r="66" spans="3:57" s="170" customFormat="1" ht="13.5" customHeight="1">
      <c r="C66" s="179"/>
      <c r="D66" s="179"/>
      <c r="E66" s="180"/>
      <c r="F66" s="180"/>
      <c r="G66" s="111"/>
      <c r="H66" s="111"/>
      <c r="I66" s="359"/>
      <c r="J66" s="360"/>
      <c r="K66" s="360"/>
      <c r="L66" s="360"/>
      <c r="M66" s="360"/>
      <c r="N66" s="360"/>
      <c r="O66" s="361"/>
      <c r="P66" s="352"/>
      <c r="Q66" s="353"/>
      <c r="R66" s="353"/>
      <c r="S66" s="353"/>
      <c r="T66" s="353"/>
      <c r="U66" s="353"/>
      <c r="V66" s="353"/>
      <c r="W66" s="353"/>
      <c r="X66" s="353"/>
      <c r="Y66" s="353"/>
      <c r="Z66" s="353"/>
      <c r="AA66" s="353"/>
      <c r="AB66" s="353"/>
      <c r="AC66" s="353"/>
      <c r="AD66" s="353"/>
      <c r="AE66" s="353"/>
      <c r="AF66" s="353"/>
      <c r="AG66" s="353"/>
      <c r="AH66" s="353"/>
      <c r="AI66" s="353"/>
      <c r="AJ66" s="353"/>
      <c r="AK66" s="354"/>
      <c r="AL66" s="111"/>
      <c r="AM66" s="111"/>
      <c r="AN66" s="111"/>
      <c r="AO66" s="111"/>
      <c r="AP66" s="111"/>
      <c r="AQ66" s="111"/>
      <c r="AR66" s="111"/>
      <c r="AS66" s="111"/>
      <c r="AT66" s="111"/>
      <c r="AU66" s="111"/>
      <c r="AV66" s="111"/>
      <c r="AW66" s="111"/>
      <c r="AX66" s="111"/>
      <c r="AY66" s="111"/>
      <c r="AZ66" s="111"/>
      <c r="BA66" s="111"/>
      <c r="BB66" s="111"/>
      <c r="BC66" s="111"/>
      <c r="BD66" s="111"/>
      <c r="BE66" s="111"/>
    </row>
    <row r="67" spans="3:57" s="170" customFormat="1" ht="13.5" customHeight="1">
      <c r="C67" s="179"/>
      <c r="D67" s="179"/>
      <c r="E67" s="180"/>
      <c r="F67" s="187"/>
      <c r="G67" s="111"/>
      <c r="H67" s="111"/>
      <c r="I67" s="174"/>
      <c r="J67" s="175"/>
      <c r="K67" s="175"/>
      <c r="L67" s="175"/>
      <c r="M67" s="175"/>
      <c r="N67" s="175"/>
      <c r="O67" s="176"/>
      <c r="P67" s="352"/>
      <c r="Q67" s="353"/>
      <c r="R67" s="353"/>
      <c r="S67" s="353"/>
      <c r="T67" s="353"/>
      <c r="U67" s="353"/>
      <c r="V67" s="353"/>
      <c r="W67" s="353"/>
      <c r="X67" s="353"/>
      <c r="Y67" s="353"/>
      <c r="Z67" s="353"/>
      <c r="AA67" s="353"/>
      <c r="AB67" s="353"/>
      <c r="AC67" s="353"/>
      <c r="AD67" s="353"/>
      <c r="AE67" s="353"/>
      <c r="AF67" s="353"/>
      <c r="AG67" s="353"/>
      <c r="AH67" s="353"/>
      <c r="AI67" s="353"/>
      <c r="AJ67" s="353"/>
      <c r="AK67" s="354"/>
      <c r="AL67" s="111"/>
      <c r="AM67" s="111"/>
      <c r="AN67" s="111"/>
      <c r="AO67" s="111"/>
      <c r="AP67" s="111"/>
      <c r="AQ67" s="111"/>
      <c r="AR67" s="111"/>
      <c r="AS67" s="111"/>
      <c r="AT67" s="111"/>
      <c r="AU67" s="111"/>
      <c r="AV67" s="111"/>
      <c r="AW67" s="111"/>
      <c r="AX67" s="111"/>
      <c r="AY67" s="111"/>
      <c r="AZ67" s="111"/>
      <c r="BA67" s="111"/>
      <c r="BB67" s="111"/>
      <c r="BC67" s="111"/>
      <c r="BD67" s="111"/>
      <c r="BE67" s="111"/>
    </row>
    <row r="68" spans="3:57" s="170" customFormat="1" ht="13.5" customHeight="1">
      <c r="C68" s="179"/>
      <c r="D68" s="183"/>
      <c r="E68" s="180"/>
      <c r="F68" s="187"/>
      <c r="G68" s="111"/>
      <c r="H68" s="132"/>
      <c r="I68" s="174"/>
      <c r="J68" s="175"/>
      <c r="K68" s="175"/>
      <c r="L68" s="175"/>
      <c r="M68" s="175"/>
      <c r="N68" s="175"/>
      <c r="O68" s="176"/>
      <c r="P68" s="352"/>
      <c r="Q68" s="353"/>
      <c r="R68" s="353"/>
      <c r="S68" s="353"/>
      <c r="T68" s="353"/>
      <c r="U68" s="353"/>
      <c r="V68" s="353"/>
      <c r="W68" s="353"/>
      <c r="X68" s="353"/>
      <c r="Y68" s="353"/>
      <c r="Z68" s="353"/>
      <c r="AA68" s="353"/>
      <c r="AB68" s="353"/>
      <c r="AC68" s="353"/>
      <c r="AD68" s="353"/>
      <c r="AE68" s="353"/>
      <c r="AF68" s="353"/>
      <c r="AG68" s="353"/>
      <c r="AH68" s="353"/>
      <c r="AI68" s="353"/>
      <c r="AJ68" s="353"/>
      <c r="AK68" s="354"/>
      <c r="AL68" s="111"/>
      <c r="AM68" s="111"/>
      <c r="AN68" s="111"/>
      <c r="AO68" s="111"/>
      <c r="AP68" s="111"/>
      <c r="AQ68" s="111"/>
      <c r="AR68" s="111"/>
      <c r="AS68" s="111"/>
      <c r="AT68" s="111"/>
      <c r="AU68" s="111"/>
      <c r="AV68" s="111"/>
      <c r="AW68" s="111"/>
      <c r="AX68" s="111"/>
      <c r="AY68" s="111"/>
      <c r="AZ68" s="111"/>
      <c r="BA68" s="111"/>
      <c r="BB68" s="111"/>
      <c r="BC68" s="111"/>
      <c r="BD68" s="111"/>
      <c r="BE68" s="111"/>
    </row>
    <row r="69" spans="3:57" s="170" customFormat="1" ht="13.5" customHeight="1">
      <c r="C69" s="179"/>
      <c r="D69" s="179"/>
      <c r="E69" s="180"/>
      <c r="F69" s="180"/>
      <c r="G69" s="111"/>
      <c r="H69" s="111"/>
      <c r="I69" s="359"/>
      <c r="J69" s="360"/>
      <c r="K69" s="360"/>
      <c r="L69" s="360"/>
      <c r="M69" s="360"/>
      <c r="N69" s="360"/>
      <c r="O69" s="361"/>
      <c r="P69" s="352"/>
      <c r="Q69" s="353"/>
      <c r="R69" s="353"/>
      <c r="S69" s="353"/>
      <c r="T69" s="353"/>
      <c r="U69" s="353"/>
      <c r="V69" s="353"/>
      <c r="W69" s="353"/>
      <c r="X69" s="353"/>
      <c r="Y69" s="353"/>
      <c r="Z69" s="353"/>
      <c r="AA69" s="353"/>
      <c r="AB69" s="353"/>
      <c r="AC69" s="353"/>
      <c r="AD69" s="353"/>
      <c r="AE69" s="353"/>
      <c r="AF69" s="353"/>
      <c r="AG69" s="353"/>
      <c r="AH69" s="353"/>
      <c r="AI69" s="353"/>
      <c r="AJ69" s="353"/>
      <c r="AK69" s="354"/>
      <c r="AL69" s="111"/>
      <c r="AM69" s="111"/>
      <c r="AN69" s="111"/>
      <c r="AO69" s="111"/>
      <c r="AP69" s="111"/>
      <c r="AQ69" s="111"/>
      <c r="AR69" s="111"/>
      <c r="AS69" s="111"/>
      <c r="AT69" s="111"/>
      <c r="AU69" s="111"/>
      <c r="AV69" s="111"/>
      <c r="AW69" s="111"/>
      <c r="AX69" s="111"/>
      <c r="AY69" s="111"/>
      <c r="AZ69" s="111"/>
      <c r="BA69" s="111"/>
      <c r="BB69" s="111"/>
      <c r="BC69" s="111"/>
      <c r="BD69" s="111"/>
      <c r="BE69" s="111"/>
    </row>
    <row r="70" spans="3:57" s="170" customFormat="1" ht="13.5" customHeight="1">
      <c r="C70" s="179"/>
      <c r="D70" s="179"/>
      <c r="E70" s="180"/>
      <c r="F70" s="187"/>
      <c r="G70" s="111"/>
      <c r="H70" s="111"/>
      <c r="I70" s="174"/>
      <c r="J70" s="175"/>
      <c r="K70" s="175"/>
      <c r="L70" s="175"/>
      <c r="M70" s="175"/>
      <c r="N70" s="175"/>
      <c r="O70" s="176"/>
      <c r="P70" s="352"/>
      <c r="Q70" s="353"/>
      <c r="R70" s="353"/>
      <c r="S70" s="353"/>
      <c r="T70" s="353"/>
      <c r="U70" s="353"/>
      <c r="V70" s="353"/>
      <c r="W70" s="353"/>
      <c r="X70" s="353"/>
      <c r="Y70" s="353"/>
      <c r="Z70" s="353"/>
      <c r="AA70" s="353"/>
      <c r="AB70" s="353"/>
      <c r="AC70" s="353"/>
      <c r="AD70" s="353"/>
      <c r="AE70" s="353"/>
      <c r="AF70" s="353"/>
      <c r="AG70" s="353"/>
      <c r="AH70" s="353"/>
      <c r="AI70" s="353"/>
      <c r="AJ70" s="353"/>
      <c r="AK70" s="354"/>
      <c r="AL70" s="111"/>
      <c r="AM70" s="111"/>
      <c r="AN70" s="111"/>
      <c r="AO70" s="111"/>
      <c r="AP70" s="111"/>
      <c r="AQ70" s="111"/>
      <c r="AR70" s="111"/>
      <c r="AS70" s="111"/>
      <c r="AT70" s="111"/>
      <c r="AU70" s="111"/>
      <c r="AV70" s="111"/>
      <c r="AW70" s="111"/>
      <c r="AX70" s="111"/>
      <c r="AY70" s="111"/>
      <c r="AZ70" s="111"/>
      <c r="BA70" s="111"/>
      <c r="BB70" s="111"/>
      <c r="BC70" s="111"/>
      <c r="BD70" s="111"/>
      <c r="BE70" s="111"/>
    </row>
    <row r="71" spans="3:57" s="170" customFormat="1" ht="13.5" customHeight="1">
      <c r="C71" s="179"/>
      <c r="D71" s="183"/>
      <c r="E71" s="180"/>
      <c r="F71" s="187"/>
      <c r="G71" s="111"/>
      <c r="H71" s="132"/>
      <c r="I71" s="174"/>
      <c r="J71" s="175"/>
      <c r="K71" s="175"/>
      <c r="L71" s="175"/>
      <c r="M71" s="175"/>
      <c r="N71" s="175"/>
      <c r="O71" s="176"/>
      <c r="P71" s="352"/>
      <c r="Q71" s="353"/>
      <c r="R71" s="353"/>
      <c r="S71" s="353"/>
      <c r="T71" s="353"/>
      <c r="U71" s="353"/>
      <c r="V71" s="353"/>
      <c r="W71" s="353"/>
      <c r="X71" s="353"/>
      <c r="Y71" s="353"/>
      <c r="Z71" s="353"/>
      <c r="AA71" s="353"/>
      <c r="AB71" s="353"/>
      <c r="AC71" s="353"/>
      <c r="AD71" s="353"/>
      <c r="AE71" s="353"/>
      <c r="AF71" s="353"/>
      <c r="AG71" s="353"/>
      <c r="AH71" s="353"/>
      <c r="AI71" s="353"/>
      <c r="AJ71" s="353"/>
      <c r="AK71" s="354"/>
      <c r="AL71" s="111"/>
      <c r="AM71" s="111"/>
      <c r="AN71" s="111"/>
      <c r="AO71" s="111"/>
      <c r="AP71" s="111"/>
      <c r="AQ71" s="111"/>
      <c r="AR71" s="111"/>
      <c r="AS71" s="111"/>
      <c r="AT71" s="111"/>
      <c r="AU71" s="111"/>
      <c r="AV71" s="111"/>
      <c r="AW71" s="111"/>
      <c r="AX71" s="111"/>
      <c r="AY71" s="111"/>
      <c r="AZ71" s="111"/>
      <c r="BA71" s="111"/>
      <c r="BB71" s="111"/>
      <c r="BC71" s="111"/>
      <c r="BD71" s="111"/>
      <c r="BE71" s="111"/>
    </row>
    <row r="72" spans="3:57" s="170" customFormat="1" ht="13.5" customHeight="1">
      <c r="C72" s="179"/>
      <c r="D72" s="179"/>
      <c r="E72" s="180"/>
      <c r="F72" s="180"/>
      <c r="G72" s="111"/>
      <c r="H72" s="111"/>
      <c r="I72" s="174"/>
      <c r="J72" s="175"/>
      <c r="K72" s="175"/>
      <c r="L72" s="175"/>
      <c r="M72" s="175"/>
      <c r="N72" s="175"/>
      <c r="O72" s="176"/>
      <c r="P72" s="352"/>
      <c r="Q72" s="353"/>
      <c r="R72" s="353"/>
      <c r="S72" s="353"/>
      <c r="T72" s="353"/>
      <c r="U72" s="353"/>
      <c r="V72" s="353"/>
      <c r="W72" s="353"/>
      <c r="X72" s="353"/>
      <c r="Y72" s="353"/>
      <c r="Z72" s="353"/>
      <c r="AA72" s="353"/>
      <c r="AB72" s="353"/>
      <c r="AC72" s="353"/>
      <c r="AD72" s="353"/>
      <c r="AE72" s="353"/>
      <c r="AF72" s="353"/>
      <c r="AG72" s="353"/>
      <c r="AH72" s="353"/>
      <c r="AI72" s="353"/>
      <c r="AJ72" s="353"/>
      <c r="AK72" s="354"/>
      <c r="AL72" s="111"/>
      <c r="AM72" s="111"/>
      <c r="AN72" s="111"/>
      <c r="AO72" s="111"/>
      <c r="AP72" s="111"/>
      <c r="AQ72" s="111"/>
      <c r="AR72" s="111"/>
      <c r="AS72" s="111"/>
      <c r="AT72" s="111"/>
      <c r="AU72" s="111"/>
      <c r="AV72" s="111"/>
      <c r="AW72" s="111"/>
      <c r="AX72" s="111"/>
      <c r="AY72" s="111"/>
      <c r="AZ72" s="111"/>
      <c r="BA72" s="111"/>
      <c r="BB72" s="111"/>
      <c r="BC72" s="111"/>
      <c r="BD72" s="111"/>
      <c r="BE72" s="111"/>
    </row>
    <row r="73" spans="3:57" s="170" customFormat="1" ht="13.5" customHeight="1">
      <c r="C73" s="179"/>
      <c r="D73" s="179"/>
      <c r="E73" s="180"/>
      <c r="F73" s="180"/>
      <c r="G73" s="111"/>
      <c r="H73" s="111"/>
      <c r="I73" s="174"/>
      <c r="J73" s="175"/>
      <c r="K73" s="175"/>
      <c r="L73" s="175"/>
      <c r="M73" s="175"/>
      <c r="N73" s="175"/>
      <c r="O73" s="176"/>
      <c r="P73" s="352"/>
      <c r="Q73" s="353"/>
      <c r="R73" s="353"/>
      <c r="S73" s="353"/>
      <c r="T73" s="353"/>
      <c r="U73" s="353"/>
      <c r="V73" s="353"/>
      <c r="W73" s="353"/>
      <c r="X73" s="353"/>
      <c r="Y73" s="353"/>
      <c r="Z73" s="353"/>
      <c r="AA73" s="353"/>
      <c r="AB73" s="353"/>
      <c r="AC73" s="353"/>
      <c r="AD73" s="353"/>
      <c r="AE73" s="353"/>
      <c r="AF73" s="353"/>
      <c r="AG73" s="353"/>
      <c r="AH73" s="353"/>
      <c r="AI73" s="353"/>
      <c r="AJ73" s="353"/>
      <c r="AK73" s="354"/>
      <c r="AL73" s="111"/>
      <c r="AM73" s="111"/>
      <c r="AN73" s="111"/>
      <c r="AO73" s="111"/>
      <c r="AP73" s="111"/>
      <c r="AQ73" s="111"/>
      <c r="AR73" s="111"/>
      <c r="AS73" s="111"/>
      <c r="AT73" s="111"/>
      <c r="AU73" s="111"/>
      <c r="AV73" s="111"/>
      <c r="AW73" s="111"/>
      <c r="AX73" s="111"/>
      <c r="AY73" s="111"/>
      <c r="AZ73" s="111"/>
      <c r="BA73" s="111"/>
      <c r="BB73" s="111"/>
      <c r="BC73" s="111"/>
      <c r="BD73" s="111"/>
      <c r="BE73" s="111"/>
    </row>
    <row r="74" spans="3:57" s="170" customFormat="1" ht="13.5" customHeight="1">
      <c r="C74" s="179"/>
      <c r="D74" s="183"/>
      <c r="E74" s="180"/>
      <c r="F74" s="180"/>
      <c r="G74" s="111"/>
      <c r="H74" s="132"/>
      <c r="I74" s="174"/>
      <c r="J74" s="175"/>
      <c r="K74" s="175"/>
      <c r="L74" s="175"/>
      <c r="M74" s="175"/>
      <c r="N74" s="175"/>
      <c r="O74" s="176"/>
      <c r="P74" s="352"/>
      <c r="Q74" s="353"/>
      <c r="R74" s="353"/>
      <c r="S74" s="353"/>
      <c r="T74" s="353"/>
      <c r="U74" s="353"/>
      <c r="V74" s="353"/>
      <c r="W74" s="353"/>
      <c r="X74" s="353"/>
      <c r="Y74" s="353"/>
      <c r="Z74" s="353"/>
      <c r="AA74" s="353"/>
      <c r="AB74" s="353"/>
      <c r="AC74" s="353"/>
      <c r="AD74" s="353"/>
      <c r="AE74" s="353"/>
      <c r="AF74" s="353"/>
      <c r="AG74" s="353"/>
      <c r="AH74" s="353"/>
      <c r="AI74" s="353"/>
      <c r="AJ74" s="353"/>
      <c r="AK74" s="354"/>
      <c r="AL74" s="111"/>
      <c r="AM74" s="111"/>
      <c r="AN74" s="111"/>
      <c r="AO74" s="111"/>
      <c r="AP74" s="111"/>
      <c r="AQ74" s="111"/>
      <c r="AR74" s="111"/>
      <c r="AS74" s="111"/>
      <c r="AT74" s="111"/>
      <c r="AU74" s="111"/>
      <c r="AV74" s="111"/>
      <c r="AW74" s="111"/>
      <c r="AX74" s="111"/>
      <c r="AY74" s="111"/>
      <c r="AZ74" s="111"/>
      <c r="BA74" s="111"/>
      <c r="BB74" s="111"/>
      <c r="BC74" s="111"/>
      <c r="BD74" s="111"/>
      <c r="BE74" s="111"/>
    </row>
    <row r="75" spans="3:57" s="170" customFormat="1" ht="13.5" customHeight="1">
      <c r="C75" s="179"/>
      <c r="D75" s="179"/>
      <c r="E75" s="180"/>
      <c r="F75" s="180"/>
      <c r="G75" s="111"/>
      <c r="H75" s="111"/>
      <c r="I75" s="174"/>
      <c r="J75" s="175"/>
      <c r="K75" s="175"/>
      <c r="L75" s="175"/>
      <c r="M75" s="175"/>
      <c r="N75" s="175"/>
      <c r="O75" s="176"/>
      <c r="P75" s="352"/>
      <c r="Q75" s="353"/>
      <c r="R75" s="353"/>
      <c r="S75" s="353"/>
      <c r="T75" s="353"/>
      <c r="U75" s="353"/>
      <c r="V75" s="353"/>
      <c r="W75" s="353"/>
      <c r="X75" s="353"/>
      <c r="Y75" s="353"/>
      <c r="Z75" s="353"/>
      <c r="AA75" s="353"/>
      <c r="AB75" s="353"/>
      <c r="AC75" s="353"/>
      <c r="AD75" s="353"/>
      <c r="AE75" s="353"/>
      <c r="AF75" s="353"/>
      <c r="AG75" s="353"/>
      <c r="AH75" s="353"/>
      <c r="AI75" s="353"/>
      <c r="AJ75" s="353"/>
      <c r="AK75" s="354"/>
      <c r="AL75" s="111"/>
      <c r="AM75" s="111"/>
      <c r="AN75" s="111"/>
      <c r="AO75" s="111"/>
      <c r="AP75" s="111"/>
      <c r="AQ75" s="111"/>
      <c r="AR75" s="111"/>
      <c r="AS75" s="111"/>
      <c r="AT75" s="111"/>
      <c r="AU75" s="111"/>
      <c r="AV75" s="111"/>
      <c r="AW75" s="111"/>
      <c r="AX75" s="111"/>
      <c r="AY75" s="111"/>
      <c r="AZ75" s="111"/>
      <c r="BA75" s="111"/>
      <c r="BB75" s="111"/>
      <c r="BC75" s="111"/>
      <c r="BD75" s="111"/>
      <c r="BE75" s="111"/>
    </row>
    <row r="76" spans="3:57" s="170" customFormat="1" ht="13.5" customHeight="1">
      <c r="C76" s="179"/>
      <c r="D76" s="179"/>
      <c r="E76" s="180"/>
      <c r="F76" s="180"/>
      <c r="G76" s="111"/>
      <c r="H76" s="111"/>
      <c r="I76" s="174"/>
      <c r="J76" s="175"/>
      <c r="K76" s="175"/>
      <c r="L76" s="175"/>
      <c r="M76" s="175"/>
      <c r="N76" s="175"/>
      <c r="O76" s="176"/>
      <c r="P76" s="352"/>
      <c r="Q76" s="353"/>
      <c r="R76" s="353"/>
      <c r="S76" s="353"/>
      <c r="T76" s="353"/>
      <c r="U76" s="353"/>
      <c r="V76" s="353"/>
      <c r="W76" s="353"/>
      <c r="X76" s="353"/>
      <c r="Y76" s="353"/>
      <c r="Z76" s="353"/>
      <c r="AA76" s="353"/>
      <c r="AB76" s="353"/>
      <c r="AC76" s="353"/>
      <c r="AD76" s="353"/>
      <c r="AE76" s="353"/>
      <c r="AF76" s="353"/>
      <c r="AG76" s="353"/>
      <c r="AH76" s="353"/>
      <c r="AI76" s="353"/>
      <c r="AJ76" s="353"/>
      <c r="AK76" s="354"/>
      <c r="AL76" s="111"/>
      <c r="AM76" s="111"/>
      <c r="AN76" s="111"/>
      <c r="AO76" s="111"/>
      <c r="AP76" s="111"/>
      <c r="AQ76" s="111"/>
      <c r="AR76" s="111"/>
      <c r="AS76" s="111"/>
      <c r="AT76" s="111"/>
      <c r="AU76" s="111"/>
      <c r="AV76" s="111"/>
      <c r="AW76" s="111"/>
      <c r="AX76" s="111"/>
      <c r="AY76" s="111"/>
      <c r="AZ76" s="111"/>
      <c r="BA76" s="111"/>
      <c r="BB76" s="111"/>
      <c r="BC76" s="111"/>
      <c r="BD76" s="111"/>
      <c r="BE76" s="111"/>
    </row>
    <row r="77" spans="3:57" s="170" customFormat="1" ht="13.5" customHeight="1">
      <c r="C77" s="179"/>
      <c r="D77" s="183"/>
      <c r="E77" s="180"/>
      <c r="F77" s="187"/>
      <c r="G77" s="111"/>
      <c r="H77" s="132"/>
      <c r="I77" s="174"/>
      <c r="J77" s="175"/>
      <c r="K77" s="175"/>
      <c r="L77" s="175"/>
      <c r="M77" s="175"/>
      <c r="N77" s="175"/>
      <c r="O77" s="176"/>
      <c r="P77" s="352"/>
      <c r="Q77" s="353"/>
      <c r="R77" s="353"/>
      <c r="S77" s="353"/>
      <c r="T77" s="353"/>
      <c r="U77" s="353"/>
      <c r="V77" s="353"/>
      <c r="W77" s="353"/>
      <c r="X77" s="353"/>
      <c r="Y77" s="353"/>
      <c r="Z77" s="353"/>
      <c r="AA77" s="353"/>
      <c r="AB77" s="353"/>
      <c r="AC77" s="353"/>
      <c r="AD77" s="353"/>
      <c r="AE77" s="353"/>
      <c r="AF77" s="353"/>
      <c r="AG77" s="353"/>
      <c r="AH77" s="353"/>
      <c r="AI77" s="353"/>
      <c r="AJ77" s="353"/>
      <c r="AK77" s="354"/>
      <c r="AL77" s="111"/>
      <c r="AM77" s="111"/>
      <c r="AN77" s="111"/>
      <c r="AO77" s="111"/>
      <c r="AP77" s="111"/>
      <c r="AQ77" s="111"/>
      <c r="AR77" s="111"/>
      <c r="AS77" s="111"/>
      <c r="AT77" s="111"/>
      <c r="AU77" s="111"/>
      <c r="AV77" s="111"/>
      <c r="AW77" s="111"/>
      <c r="AX77" s="111"/>
      <c r="AY77" s="111"/>
      <c r="AZ77" s="111"/>
      <c r="BA77" s="111"/>
      <c r="BB77" s="111"/>
      <c r="BC77" s="111"/>
      <c r="BD77" s="111"/>
      <c r="BE77" s="111"/>
    </row>
    <row r="78" spans="3:57" s="170" customFormat="1" ht="13.5" customHeight="1">
      <c r="C78" s="179"/>
      <c r="D78" s="179"/>
      <c r="E78" s="178"/>
      <c r="F78" s="180"/>
      <c r="G78" s="111"/>
      <c r="I78" s="174"/>
      <c r="J78" s="175"/>
      <c r="K78" s="175"/>
      <c r="L78" s="175"/>
      <c r="M78" s="175"/>
      <c r="N78" s="175"/>
      <c r="O78" s="176"/>
      <c r="P78" s="352"/>
      <c r="Q78" s="353"/>
      <c r="R78" s="353"/>
      <c r="S78" s="353"/>
      <c r="T78" s="353"/>
      <c r="U78" s="353"/>
      <c r="V78" s="353"/>
      <c r="W78" s="353"/>
      <c r="X78" s="353"/>
      <c r="Y78" s="353"/>
      <c r="Z78" s="353"/>
      <c r="AA78" s="353"/>
      <c r="AB78" s="353"/>
      <c r="AC78" s="353"/>
      <c r="AD78" s="353"/>
      <c r="AE78" s="353"/>
      <c r="AF78" s="353"/>
      <c r="AG78" s="353"/>
      <c r="AH78" s="353"/>
      <c r="AI78" s="353"/>
      <c r="AJ78" s="353"/>
      <c r="AK78" s="354"/>
      <c r="AL78" s="111"/>
      <c r="AM78" s="111"/>
      <c r="AN78" s="111"/>
      <c r="AO78" s="111"/>
      <c r="AP78" s="111"/>
      <c r="AQ78" s="111"/>
      <c r="AR78" s="111"/>
      <c r="AS78" s="111"/>
      <c r="AT78" s="111"/>
      <c r="AU78" s="111"/>
      <c r="AV78" s="111"/>
      <c r="AW78" s="111"/>
      <c r="AX78" s="111"/>
      <c r="AY78" s="111"/>
      <c r="AZ78" s="111"/>
      <c r="BA78" s="111"/>
      <c r="BB78" s="111"/>
      <c r="BC78" s="111"/>
      <c r="BD78" s="111"/>
      <c r="BE78" s="111"/>
    </row>
    <row r="79" spans="3:57" s="170" customFormat="1" ht="13.5" customHeight="1">
      <c r="C79" s="179"/>
      <c r="D79" s="179"/>
      <c r="E79" s="180"/>
      <c r="F79" s="180"/>
      <c r="G79" s="111"/>
      <c r="I79" s="174"/>
      <c r="J79" s="175"/>
      <c r="K79" s="175"/>
      <c r="L79" s="175"/>
      <c r="M79" s="175"/>
      <c r="N79" s="175"/>
      <c r="O79" s="176"/>
      <c r="P79" s="352"/>
      <c r="Q79" s="353"/>
      <c r="R79" s="353"/>
      <c r="S79" s="353"/>
      <c r="T79" s="353"/>
      <c r="U79" s="353"/>
      <c r="V79" s="353"/>
      <c r="W79" s="353"/>
      <c r="X79" s="353"/>
      <c r="Y79" s="353"/>
      <c r="Z79" s="353"/>
      <c r="AA79" s="353"/>
      <c r="AB79" s="353"/>
      <c r="AC79" s="353"/>
      <c r="AD79" s="353"/>
      <c r="AE79" s="353"/>
      <c r="AF79" s="353"/>
      <c r="AG79" s="353"/>
      <c r="AH79" s="353"/>
      <c r="AI79" s="353"/>
      <c r="AJ79" s="353"/>
      <c r="AK79" s="354"/>
      <c r="AL79" s="111"/>
      <c r="AM79" s="111"/>
      <c r="AN79" s="111"/>
      <c r="AO79" s="111"/>
      <c r="AP79" s="111"/>
      <c r="AQ79" s="111"/>
      <c r="AR79" s="111"/>
      <c r="AS79" s="111"/>
      <c r="AT79" s="111"/>
      <c r="AU79" s="111"/>
      <c r="AV79" s="111"/>
      <c r="AW79" s="111"/>
      <c r="AX79" s="111"/>
      <c r="AY79" s="111"/>
      <c r="AZ79" s="111"/>
      <c r="BA79" s="111"/>
      <c r="BB79" s="111"/>
      <c r="BC79" s="111"/>
      <c r="BD79" s="111"/>
      <c r="BE79" s="111"/>
    </row>
    <row r="80" spans="3:57" s="170" customFormat="1" ht="13.5" customHeight="1">
      <c r="C80" s="184"/>
      <c r="D80" s="182"/>
      <c r="E80" s="181"/>
      <c r="F80" s="188"/>
      <c r="G80" s="109"/>
      <c r="H80" s="110"/>
      <c r="I80" s="171"/>
      <c r="J80" s="172"/>
      <c r="K80" s="172"/>
      <c r="L80" s="172"/>
      <c r="M80" s="172"/>
      <c r="N80" s="172"/>
      <c r="O80" s="173"/>
      <c r="P80" s="355"/>
      <c r="Q80" s="356"/>
      <c r="R80" s="356"/>
      <c r="S80" s="356"/>
      <c r="T80" s="356"/>
      <c r="U80" s="356"/>
      <c r="V80" s="356"/>
      <c r="W80" s="356"/>
      <c r="X80" s="356"/>
      <c r="Y80" s="356"/>
      <c r="Z80" s="356"/>
      <c r="AA80" s="356"/>
      <c r="AB80" s="356"/>
      <c r="AC80" s="356"/>
      <c r="AD80" s="356"/>
      <c r="AE80" s="356"/>
      <c r="AF80" s="356"/>
      <c r="AG80" s="356"/>
      <c r="AH80" s="356"/>
      <c r="AI80" s="356"/>
      <c r="AJ80" s="356"/>
      <c r="AK80" s="357"/>
      <c r="AL80" s="111"/>
      <c r="AM80" s="111"/>
      <c r="AN80" s="111"/>
      <c r="AO80" s="111"/>
      <c r="AP80" s="111"/>
      <c r="AQ80" s="111"/>
      <c r="AR80" s="111"/>
      <c r="AS80" s="111"/>
      <c r="AT80" s="111"/>
      <c r="AU80" s="111"/>
      <c r="AV80" s="111"/>
      <c r="AW80" s="111"/>
      <c r="AX80" s="111"/>
      <c r="AY80" s="111"/>
      <c r="AZ80" s="111"/>
      <c r="BA80" s="111"/>
      <c r="BB80" s="111"/>
      <c r="BC80" s="111"/>
      <c r="BD80" s="111"/>
      <c r="BE80" s="111"/>
    </row>
    <row r="81" s="104" customFormat="1" ht="9.75" customHeight="1"/>
    <row r="82" spans="1:38" ht="17.25" customHeight="1">
      <c r="A82" s="101"/>
      <c r="B82" s="133" t="s">
        <v>175</v>
      </c>
      <c r="C82" s="100"/>
      <c r="D82" s="100"/>
      <c r="E82" s="100"/>
      <c r="F82" s="100"/>
      <c r="G82" s="100"/>
      <c r="H82" s="100"/>
      <c r="I82" s="100"/>
      <c r="J82" s="100"/>
      <c r="K82" s="100"/>
      <c r="L82" s="100"/>
      <c r="M82" s="100"/>
      <c r="N82" s="100"/>
      <c r="O82" s="117"/>
      <c r="P82" s="117"/>
      <c r="Q82" s="117"/>
      <c r="R82" s="117"/>
      <c r="S82" s="118"/>
      <c r="T82" s="118"/>
      <c r="U82" s="111"/>
      <c r="V82" s="118"/>
      <c r="W82" s="118"/>
      <c r="X82" s="118"/>
      <c r="Y82" s="118"/>
      <c r="Z82" s="118"/>
      <c r="AA82" s="118"/>
      <c r="AB82" s="118"/>
      <c r="AC82" s="118"/>
      <c r="AD82" s="118"/>
      <c r="AE82" s="118"/>
      <c r="AF82" s="118"/>
      <c r="AG82" s="56"/>
      <c r="AH82" s="56"/>
      <c r="AI82" s="56"/>
      <c r="AJ82" s="56"/>
      <c r="AK82" s="56"/>
      <c r="AL82" s="104"/>
    </row>
    <row r="83" spans="3:37" ht="13.5">
      <c r="C83" s="211"/>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3"/>
    </row>
    <row r="84" spans="3:37" ht="13.5">
      <c r="C84" s="214"/>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6"/>
    </row>
    <row r="85" spans="3:37" ht="13.5">
      <c r="C85" s="214"/>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6"/>
    </row>
    <row r="86" spans="3:37" ht="13.5">
      <c r="C86" s="214"/>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6"/>
    </row>
    <row r="87" spans="3:37" ht="13.5">
      <c r="C87" s="214"/>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6"/>
    </row>
    <row r="88" spans="3:37" ht="13.5">
      <c r="C88" s="214"/>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6"/>
    </row>
    <row r="89" spans="3:37" ht="13.5">
      <c r="C89" s="214"/>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6"/>
    </row>
    <row r="90" spans="3:37" ht="13.5">
      <c r="C90" s="214"/>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6"/>
    </row>
    <row r="91" spans="3:37" ht="13.5">
      <c r="C91" s="214"/>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6"/>
    </row>
    <row r="92" spans="3:37" ht="13.5">
      <c r="C92" s="214"/>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6"/>
    </row>
    <row r="93" spans="3:37" ht="13.5">
      <c r="C93" s="214"/>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6"/>
    </row>
    <row r="94" spans="3:37" ht="13.5">
      <c r="C94" s="214"/>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6"/>
    </row>
    <row r="95" spans="3:37" ht="13.5">
      <c r="C95" s="217"/>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9"/>
    </row>
  </sheetData>
  <sheetProtection/>
  <mergeCells count="64">
    <mergeCell ref="P78:AK80"/>
    <mergeCell ref="C83:AK95"/>
    <mergeCell ref="I63:O65"/>
    <mergeCell ref="I66:O66"/>
    <mergeCell ref="P66:AK68"/>
    <mergeCell ref="I69:O69"/>
    <mergeCell ref="P69:AK71"/>
    <mergeCell ref="P72:AK74"/>
    <mergeCell ref="P75:AK77"/>
    <mergeCell ref="I59:O60"/>
    <mergeCell ref="P59:AK60"/>
    <mergeCell ref="I61:O62"/>
    <mergeCell ref="P61:AK62"/>
    <mergeCell ref="P63:AK65"/>
    <mergeCell ref="I53:O54"/>
    <mergeCell ref="P53:AK54"/>
    <mergeCell ref="I55:O56"/>
    <mergeCell ref="P55:AK56"/>
    <mergeCell ref="I57:O58"/>
    <mergeCell ref="P57:AK58"/>
    <mergeCell ref="P44:AK46"/>
    <mergeCell ref="I47:O48"/>
    <mergeCell ref="P47:AK48"/>
    <mergeCell ref="I49:O50"/>
    <mergeCell ref="P49:AK50"/>
    <mergeCell ref="I51:O52"/>
    <mergeCell ref="P51:AK52"/>
    <mergeCell ref="P34:S34"/>
    <mergeCell ref="P35:S35"/>
    <mergeCell ref="P36:S36"/>
    <mergeCell ref="P38:S38"/>
    <mergeCell ref="T38:AK41"/>
    <mergeCell ref="P42:AK43"/>
    <mergeCell ref="U30:AK30"/>
    <mergeCell ref="P31:S31"/>
    <mergeCell ref="T31:AK31"/>
    <mergeCell ref="P32:S32"/>
    <mergeCell ref="T32:AK32"/>
    <mergeCell ref="P33:S33"/>
    <mergeCell ref="T33:AK33"/>
    <mergeCell ref="I23:O25"/>
    <mergeCell ref="P23:AK25"/>
    <mergeCell ref="I26:O27"/>
    <mergeCell ref="P26:AK27"/>
    <mergeCell ref="P28:S28"/>
    <mergeCell ref="P29:S29"/>
    <mergeCell ref="I14:O15"/>
    <mergeCell ref="P14:AK15"/>
    <mergeCell ref="I16:O20"/>
    <mergeCell ref="P16:AK20"/>
    <mergeCell ref="I21:O22"/>
    <mergeCell ref="P21:AK22"/>
    <mergeCell ref="I7:O8"/>
    <mergeCell ref="P7:AK8"/>
    <mergeCell ref="I9:O10"/>
    <mergeCell ref="P9:AK10"/>
    <mergeCell ref="I11:O13"/>
    <mergeCell ref="P11:AK13"/>
    <mergeCell ref="A1:AK1"/>
    <mergeCell ref="C3:H4"/>
    <mergeCell ref="I3:O4"/>
    <mergeCell ref="P3:AK4"/>
    <mergeCell ref="I5:O6"/>
    <mergeCell ref="P6:AK6"/>
  </mergeCells>
  <printOptions/>
  <pageMargins left="0.3937007874015748" right="0.31496062992125984" top="0.3937007874015748" bottom="0.3937007874015748" header="0.5118110236220472" footer="0.5118110236220472"/>
  <pageSetup horizontalDpi="600" verticalDpi="600" orientation="portrait" paperSize="9" r:id="rId3"/>
  <rowBreaks count="1" manualBreakCount="1">
    <brk id="60" max="36" man="1"/>
  </rowBreaks>
  <drawing r:id="rId2"/>
  <legacyDrawing r:id="rId1"/>
</worksheet>
</file>

<file path=xl/worksheets/sheet6.xml><?xml version="1.0" encoding="utf-8"?>
<worksheet xmlns="http://schemas.openxmlformats.org/spreadsheetml/2006/main" xmlns:r="http://schemas.openxmlformats.org/officeDocument/2006/relationships">
  <sheetPr>
    <tabColor rgb="FF92D050"/>
  </sheetPr>
  <dimension ref="A1:BE100"/>
  <sheetViews>
    <sheetView showGridLines="0" zoomScale="115" zoomScaleNormal="115" zoomScalePageLayoutView="0" workbookViewId="0" topLeftCell="A1">
      <selection activeCell="A2" sqref="A2"/>
    </sheetView>
  </sheetViews>
  <sheetFormatPr defaultColWidth="9.00390625" defaultRowHeight="13.5"/>
  <cols>
    <col min="1" max="34" width="2.625" style="55" customWidth="1"/>
    <col min="35" max="35" width="2.875" style="55" customWidth="1"/>
    <col min="36" max="37" width="2.625" style="55" customWidth="1"/>
    <col min="38" max="38" width="9.625" style="55" customWidth="1"/>
    <col min="39" max="52" width="2.625" style="55" customWidth="1"/>
    <col min="53" max="16384" width="9.00390625" style="55" customWidth="1"/>
  </cols>
  <sheetData>
    <row r="1" spans="1:37" ht="27" customHeight="1">
      <c r="A1" s="305" t="s">
        <v>273</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row>
    <row r="2" spans="1:38" ht="17.25">
      <c r="A2" s="101"/>
      <c r="B2" s="102" t="s">
        <v>174</v>
      </c>
      <c r="C2" s="103"/>
      <c r="D2" s="103"/>
      <c r="E2" s="103"/>
      <c r="F2" s="103"/>
      <c r="G2" s="103"/>
      <c r="H2" s="103"/>
      <c r="I2" s="103"/>
      <c r="J2" s="103"/>
      <c r="K2" s="103"/>
      <c r="L2" s="103"/>
      <c r="M2" s="103"/>
      <c r="N2" s="103"/>
      <c r="P2" s="104"/>
      <c r="Q2" s="104"/>
      <c r="R2" s="104"/>
      <c r="S2" s="104"/>
      <c r="T2" s="104"/>
      <c r="U2" s="104"/>
      <c r="V2" s="104"/>
      <c r="W2" s="104"/>
      <c r="X2" s="104"/>
      <c r="Y2" s="104"/>
      <c r="Z2" s="104"/>
      <c r="AA2" s="104"/>
      <c r="AB2" s="104"/>
      <c r="AC2" s="104"/>
      <c r="AD2" s="104"/>
      <c r="AE2" s="104"/>
      <c r="AF2" s="104"/>
      <c r="AG2" s="104"/>
      <c r="AH2" s="104"/>
      <c r="AI2" s="104"/>
      <c r="AJ2" s="104"/>
      <c r="AK2" s="104"/>
      <c r="AL2" s="104"/>
    </row>
    <row r="3" spans="1:38" ht="13.5" customHeight="1">
      <c r="A3" s="101"/>
      <c r="B3" s="102"/>
      <c r="C3" s="306" t="s">
        <v>107</v>
      </c>
      <c r="D3" s="307"/>
      <c r="E3" s="307"/>
      <c r="F3" s="307"/>
      <c r="G3" s="307"/>
      <c r="H3" s="308"/>
      <c r="I3" s="273" t="s">
        <v>145</v>
      </c>
      <c r="J3" s="274"/>
      <c r="K3" s="274"/>
      <c r="L3" s="274"/>
      <c r="M3" s="274"/>
      <c r="N3" s="274"/>
      <c r="O3" s="275"/>
      <c r="P3" s="274" t="s">
        <v>146</v>
      </c>
      <c r="Q3" s="274"/>
      <c r="R3" s="274"/>
      <c r="S3" s="274"/>
      <c r="T3" s="274"/>
      <c r="U3" s="274"/>
      <c r="V3" s="274"/>
      <c r="W3" s="274"/>
      <c r="X3" s="274"/>
      <c r="Y3" s="274"/>
      <c r="Z3" s="274"/>
      <c r="AA3" s="274"/>
      <c r="AB3" s="274"/>
      <c r="AC3" s="274"/>
      <c r="AD3" s="274"/>
      <c r="AE3" s="274"/>
      <c r="AF3" s="274"/>
      <c r="AG3" s="274"/>
      <c r="AH3" s="274"/>
      <c r="AI3" s="274"/>
      <c r="AJ3" s="274"/>
      <c r="AK3" s="275"/>
      <c r="AL3" s="104"/>
    </row>
    <row r="4" spans="1:38" ht="13.5" customHeight="1">
      <c r="A4" s="101"/>
      <c r="B4" s="102"/>
      <c r="C4" s="309"/>
      <c r="D4" s="310"/>
      <c r="E4" s="310"/>
      <c r="F4" s="310"/>
      <c r="G4" s="310"/>
      <c r="H4" s="311"/>
      <c r="I4" s="279"/>
      <c r="J4" s="280"/>
      <c r="K4" s="280"/>
      <c r="L4" s="280"/>
      <c r="M4" s="280"/>
      <c r="N4" s="280"/>
      <c r="O4" s="281"/>
      <c r="P4" s="280"/>
      <c r="Q4" s="280"/>
      <c r="R4" s="280"/>
      <c r="S4" s="280"/>
      <c r="T4" s="280"/>
      <c r="U4" s="280"/>
      <c r="V4" s="280"/>
      <c r="W4" s="280"/>
      <c r="X4" s="280"/>
      <c r="Y4" s="280"/>
      <c r="Z4" s="280"/>
      <c r="AA4" s="280"/>
      <c r="AB4" s="280"/>
      <c r="AC4" s="280"/>
      <c r="AD4" s="280"/>
      <c r="AE4" s="280"/>
      <c r="AF4" s="280"/>
      <c r="AG4" s="280"/>
      <c r="AH4" s="280"/>
      <c r="AI4" s="280"/>
      <c r="AJ4" s="280"/>
      <c r="AK4" s="281"/>
      <c r="AL4" s="104"/>
    </row>
    <row r="5" spans="1:38" ht="13.5" customHeight="1">
      <c r="A5" s="101"/>
      <c r="B5" s="102"/>
      <c r="C5" s="61"/>
      <c r="D5" s="105"/>
      <c r="E5" s="106"/>
      <c r="F5" s="107"/>
      <c r="G5" s="107"/>
      <c r="H5" s="108"/>
      <c r="I5" s="255" t="s">
        <v>191</v>
      </c>
      <c r="J5" s="285"/>
      <c r="K5" s="285"/>
      <c r="L5" s="285"/>
      <c r="M5" s="285"/>
      <c r="N5" s="285"/>
      <c r="O5" s="286"/>
      <c r="P5" s="142"/>
      <c r="Q5" s="143" t="s">
        <v>188</v>
      </c>
      <c r="R5" s="143"/>
      <c r="S5" s="143"/>
      <c r="T5" s="143"/>
      <c r="U5" s="143"/>
      <c r="V5" s="143"/>
      <c r="W5" s="143"/>
      <c r="X5" s="143"/>
      <c r="Y5" s="143"/>
      <c r="Z5" s="143"/>
      <c r="AA5" s="143"/>
      <c r="AB5" s="143"/>
      <c r="AC5" s="143"/>
      <c r="AD5" s="143"/>
      <c r="AE5" s="143"/>
      <c r="AF5" s="143"/>
      <c r="AG5" s="143"/>
      <c r="AH5" s="143"/>
      <c r="AI5" s="143"/>
      <c r="AJ5" s="143"/>
      <c r="AK5" s="144"/>
      <c r="AL5" s="104"/>
    </row>
    <row r="6" spans="1:38" ht="13.5" customHeight="1">
      <c r="A6" s="101"/>
      <c r="B6" s="102"/>
      <c r="C6" s="78" t="s">
        <v>108</v>
      </c>
      <c r="D6" s="72"/>
      <c r="E6" s="72"/>
      <c r="F6" s="72"/>
      <c r="G6" s="109"/>
      <c r="H6" s="110"/>
      <c r="I6" s="287"/>
      <c r="J6" s="288"/>
      <c r="K6" s="288"/>
      <c r="L6" s="288"/>
      <c r="M6" s="288"/>
      <c r="N6" s="288"/>
      <c r="O6" s="289"/>
      <c r="P6" s="315"/>
      <c r="Q6" s="316"/>
      <c r="R6" s="316"/>
      <c r="S6" s="316"/>
      <c r="T6" s="316"/>
      <c r="U6" s="316"/>
      <c r="V6" s="316"/>
      <c r="W6" s="316"/>
      <c r="X6" s="316"/>
      <c r="Y6" s="316"/>
      <c r="Z6" s="316"/>
      <c r="AA6" s="316"/>
      <c r="AB6" s="316"/>
      <c r="AC6" s="316"/>
      <c r="AD6" s="316"/>
      <c r="AE6" s="316"/>
      <c r="AF6" s="316"/>
      <c r="AG6" s="316"/>
      <c r="AH6" s="316"/>
      <c r="AI6" s="316"/>
      <c r="AJ6" s="316"/>
      <c r="AK6" s="317"/>
      <c r="AL6" s="104"/>
    </row>
    <row r="7" spans="1:38" ht="13.5" customHeight="1">
      <c r="A7" s="101"/>
      <c r="B7" s="102"/>
      <c r="C7" s="74"/>
      <c r="D7" s="111"/>
      <c r="E7" s="112"/>
      <c r="F7" s="59"/>
      <c r="G7" s="113"/>
      <c r="H7" s="111"/>
      <c r="I7" s="255" t="s">
        <v>148</v>
      </c>
      <c r="J7" s="285"/>
      <c r="K7" s="285"/>
      <c r="L7" s="285"/>
      <c r="M7" s="285"/>
      <c r="N7" s="285"/>
      <c r="O7" s="286"/>
      <c r="P7" s="318"/>
      <c r="Q7" s="241"/>
      <c r="R7" s="241"/>
      <c r="S7" s="241"/>
      <c r="T7" s="241"/>
      <c r="U7" s="241"/>
      <c r="V7" s="241"/>
      <c r="W7" s="241"/>
      <c r="X7" s="241"/>
      <c r="Y7" s="241"/>
      <c r="Z7" s="241"/>
      <c r="AA7" s="241"/>
      <c r="AB7" s="241"/>
      <c r="AC7" s="241"/>
      <c r="AD7" s="241"/>
      <c r="AE7" s="241"/>
      <c r="AF7" s="241"/>
      <c r="AG7" s="241"/>
      <c r="AH7" s="241"/>
      <c r="AI7" s="241"/>
      <c r="AJ7" s="241"/>
      <c r="AK7" s="242"/>
      <c r="AL7" s="104"/>
    </row>
    <row r="8" spans="1:38" ht="13.5" customHeight="1">
      <c r="A8" s="101"/>
      <c r="B8" s="102"/>
      <c r="C8" s="65" t="s">
        <v>149</v>
      </c>
      <c r="D8" s="59"/>
      <c r="E8" s="59"/>
      <c r="F8" s="59"/>
      <c r="G8" s="111"/>
      <c r="H8" s="111"/>
      <c r="I8" s="312"/>
      <c r="J8" s="313"/>
      <c r="K8" s="313"/>
      <c r="L8" s="313"/>
      <c r="M8" s="313"/>
      <c r="N8" s="313"/>
      <c r="O8" s="314"/>
      <c r="P8" s="319"/>
      <c r="Q8" s="320"/>
      <c r="R8" s="320"/>
      <c r="S8" s="320"/>
      <c r="T8" s="320"/>
      <c r="U8" s="320"/>
      <c r="V8" s="320"/>
      <c r="W8" s="320"/>
      <c r="X8" s="320"/>
      <c r="Y8" s="320"/>
      <c r="Z8" s="320"/>
      <c r="AA8" s="320"/>
      <c r="AB8" s="320"/>
      <c r="AC8" s="320"/>
      <c r="AD8" s="320"/>
      <c r="AE8" s="320"/>
      <c r="AF8" s="320"/>
      <c r="AG8" s="320"/>
      <c r="AH8" s="320"/>
      <c r="AI8" s="320"/>
      <c r="AJ8" s="320"/>
      <c r="AK8" s="321"/>
      <c r="AL8" s="104"/>
    </row>
    <row r="9" spans="1:38" ht="13.5" customHeight="1">
      <c r="A9" s="101"/>
      <c r="B9" s="102"/>
      <c r="C9" s="65" t="s">
        <v>150</v>
      </c>
      <c r="D9" s="59"/>
      <c r="E9" s="59"/>
      <c r="F9" s="59"/>
      <c r="G9" s="111"/>
      <c r="H9" s="111"/>
      <c r="I9" s="322" t="s">
        <v>151</v>
      </c>
      <c r="J9" s="323"/>
      <c r="K9" s="323"/>
      <c r="L9" s="323"/>
      <c r="M9" s="323"/>
      <c r="N9" s="323"/>
      <c r="O9" s="324"/>
      <c r="P9" s="325" t="s">
        <v>192</v>
      </c>
      <c r="Q9" s="326"/>
      <c r="R9" s="326"/>
      <c r="S9" s="326"/>
      <c r="T9" s="326"/>
      <c r="U9" s="326"/>
      <c r="V9" s="326"/>
      <c r="W9" s="326"/>
      <c r="X9" s="326"/>
      <c r="Y9" s="326"/>
      <c r="Z9" s="326"/>
      <c r="AA9" s="326"/>
      <c r="AB9" s="326"/>
      <c r="AC9" s="326"/>
      <c r="AD9" s="326"/>
      <c r="AE9" s="326"/>
      <c r="AF9" s="326"/>
      <c r="AG9" s="326"/>
      <c r="AH9" s="326"/>
      <c r="AI9" s="326"/>
      <c r="AJ9" s="326"/>
      <c r="AK9" s="327"/>
      <c r="AL9" s="104"/>
    </row>
    <row r="10" spans="1:38" ht="13.5" customHeight="1">
      <c r="A10" s="101"/>
      <c r="B10" s="102"/>
      <c r="C10" s="114"/>
      <c r="D10" s="59"/>
      <c r="E10" s="59"/>
      <c r="F10" s="59"/>
      <c r="G10" s="111"/>
      <c r="H10" s="111"/>
      <c r="I10" s="261"/>
      <c r="J10" s="262"/>
      <c r="K10" s="262"/>
      <c r="L10" s="262"/>
      <c r="M10" s="262"/>
      <c r="N10" s="262"/>
      <c r="O10" s="263"/>
      <c r="P10" s="328"/>
      <c r="Q10" s="329"/>
      <c r="R10" s="329"/>
      <c r="S10" s="329"/>
      <c r="T10" s="329"/>
      <c r="U10" s="329"/>
      <c r="V10" s="329"/>
      <c r="W10" s="329"/>
      <c r="X10" s="329"/>
      <c r="Y10" s="329"/>
      <c r="Z10" s="329"/>
      <c r="AA10" s="329"/>
      <c r="AB10" s="329"/>
      <c r="AC10" s="329"/>
      <c r="AD10" s="329"/>
      <c r="AE10" s="329"/>
      <c r="AF10" s="329"/>
      <c r="AG10" s="329"/>
      <c r="AH10" s="329"/>
      <c r="AI10" s="329"/>
      <c r="AJ10" s="329"/>
      <c r="AK10" s="330"/>
      <c r="AL10" s="104"/>
    </row>
    <row r="11" spans="1:38" ht="13.5" customHeight="1">
      <c r="A11" s="101"/>
      <c r="B11" s="102"/>
      <c r="C11" s="74"/>
      <c r="D11" s="61"/>
      <c r="E11" s="63"/>
      <c r="F11" s="115"/>
      <c r="G11" s="116"/>
      <c r="H11" s="116"/>
      <c r="I11" s="255" t="s">
        <v>152</v>
      </c>
      <c r="J11" s="256"/>
      <c r="K11" s="256"/>
      <c r="L11" s="256"/>
      <c r="M11" s="256"/>
      <c r="N11" s="256"/>
      <c r="O11" s="257"/>
      <c r="P11" s="240"/>
      <c r="Q11" s="241"/>
      <c r="R11" s="241"/>
      <c r="S11" s="241"/>
      <c r="T11" s="241"/>
      <c r="U11" s="241"/>
      <c r="V11" s="241"/>
      <c r="W11" s="241"/>
      <c r="X11" s="241"/>
      <c r="Y11" s="241"/>
      <c r="Z11" s="241"/>
      <c r="AA11" s="241"/>
      <c r="AB11" s="241"/>
      <c r="AC11" s="241"/>
      <c r="AD11" s="241"/>
      <c r="AE11" s="241"/>
      <c r="AF11" s="241"/>
      <c r="AG11" s="241"/>
      <c r="AH11" s="241"/>
      <c r="AI11" s="241"/>
      <c r="AJ11" s="241"/>
      <c r="AK11" s="242"/>
      <c r="AL11" s="104"/>
    </row>
    <row r="12" spans="1:38" ht="13.5" customHeight="1">
      <c r="A12" s="101"/>
      <c r="B12" s="102"/>
      <c r="C12" s="74"/>
      <c r="D12" s="74" t="s">
        <v>153</v>
      </c>
      <c r="E12" s="59"/>
      <c r="F12" s="59"/>
      <c r="G12" s="111"/>
      <c r="H12" s="111"/>
      <c r="I12" s="258"/>
      <c r="J12" s="259"/>
      <c r="K12" s="259"/>
      <c r="L12" s="259"/>
      <c r="M12" s="259"/>
      <c r="N12" s="259"/>
      <c r="O12" s="260"/>
      <c r="P12" s="234"/>
      <c r="Q12" s="235"/>
      <c r="R12" s="235"/>
      <c r="S12" s="235"/>
      <c r="T12" s="235"/>
      <c r="U12" s="235"/>
      <c r="V12" s="235"/>
      <c r="W12" s="235"/>
      <c r="X12" s="235"/>
      <c r="Y12" s="235"/>
      <c r="Z12" s="235"/>
      <c r="AA12" s="235"/>
      <c r="AB12" s="235"/>
      <c r="AC12" s="235"/>
      <c r="AD12" s="235"/>
      <c r="AE12" s="235"/>
      <c r="AF12" s="235"/>
      <c r="AG12" s="235"/>
      <c r="AH12" s="235"/>
      <c r="AI12" s="235"/>
      <c r="AJ12" s="235"/>
      <c r="AK12" s="236"/>
      <c r="AL12" s="104"/>
    </row>
    <row r="13" spans="1:38" ht="13.5" customHeight="1">
      <c r="A13" s="101"/>
      <c r="B13" s="102"/>
      <c r="C13" s="75"/>
      <c r="D13" s="76" t="s">
        <v>154</v>
      </c>
      <c r="E13" s="77"/>
      <c r="F13" s="72"/>
      <c r="G13" s="109"/>
      <c r="H13" s="109"/>
      <c r="I13" s="261"/>
      <c r="J13" s="262"/>
      <c r="K13" s="262"/>
      <c r="L13" s="262"/>
      <c r="M13" s="262"/>
      <c r="N13" s="262"/>
      <c r="O13" s="263"/>
      <c r="P13" s="237"/>
      <c r="Q13" s="238"/>
      <c r="R13" s="238"/>
      <c r="S13" s="238"/>
      <c r="T13" s="238"/>
      <c r="U13" s="238"/>
      <c r="V13" s="238"/>
      <c r="W13" s="238"/>
      <c r="X13" s="238"/>
      <c r="Y13" s="238"/>
      <c r="Z13" s="238"/>
      <c r="AA13" s="238"/>
      <c r="AB13" s="238"/>
      <c r="AC13" s="238"/>
      <c r="AD13" s="238"/>
      <c r="AE13" s="238"/>
      <c r="AF13" s="238"/>
      <c r="AG13" s="238"/>
      <c r="AH13" s="238"/>
      <c r="AI13" s="238"/>
      <c r="AJ13" s="238"/>
      <c r="AK13" s="239"/>
      <c r="AL13" s="104"/>
    </row>
    <row r="14" spans="1:38" ht="13.5" customHeight="1">
      <c r="A14" s="101"/>
      <c r="B14" s="102"/>
      <c r="C14" s="74"/>
      <c r="D14" s="111"/>
      <c r="E14" s="112"/>
      <c r="F14" s="59"/>
      <c r="G14" s="113"/>
      <c r="H14" s="111"/>
      <c r="I14" s="255" t="s">
        <v>155</v>
      </c>
      <c r="J14" s="285"/>
      <c r="K14" s="285"/>
      <c r="L14" s="285"/>
      <c r="M14" s="285"/>
      <c r="N14" s="285"/>
      <c r="O14" s="286"/>
      <c r="P14" s="240"/>
      <c r="Q14" s="241"/>
      <c r="R14" s="241"/>
      <c r="S14" s="241"/>
      <c r="T14" s="241"/>
      <c r="U14" s="241"/>
      <c r="V14" s="241"/>
      <c r="W14" s="241"/>
      <c r="X14" s="241"/>
      <c r="Y14" s="241"/>
      <c r="Z14" s="241"/>
      <c r="AA14" s="241"/>
      <c r="AB14" s="241"/>
      <c r="AC14" s="241"/>
      <c r="AD14" s="241"/>
      <c r="AE14" s="241"/>
      <c r="AF14" s="241"/>
      <c r="AG14" s="241"/>
      <c r="AH14" s="241"/>
      <c r="AI14" s="241"/>
      <c r="AJ14" s="241"/>
      <c r="AK14" s="242"/>
      <c r="AL14" s="104"/>
    </row>
    <row r="15" spans="1:38" ht="13.5" customHeight="1">
      <c r="A15" s="101"/>
      <c r="B15" s="102"/>
      <c r="C15" s="65" t="s">
        <v>156</v>
      </c>
      <c r="D15" s="59"/>
      <c r="E15" s="59"/>
      <c r="F15" s="59"/>
      <c r="G15" s="111"/>
      <c r="H15" s="111"/>
      <c r="I15" s="287"/>
      <c r="J15" s="288"/>
      <c r="K15" s="288"/>
      <c r="L15" s="288"/>
      <c r="M15" s="288"/>
      <c r="N15" s="288"/>
      <c r="O15" s="289"/>
      <c r="P15" s="237"/>
      <c r="Q15" s="238"/>
      <c r="R15" s="238"/>
      <c r="S15" s="238"/>
      <c r="T15" s="238"/>
      <c r="U15" s="238"/>
      <c r="V15" s="238"/>
      <c r="W15" s="238"/>
      <c r="X15" s="238"/>
      <c r="Y15" s="238"/>
      <c r="Z15" s="238"/>
      <c r="AA15" s="238"/>
      <c r="AB15" s="238"/>
      <c r="AC15" s="238"/>
      <c r="AD15" s="238"/>
      <c r="AE15" s="238"/>
      <c r="AF15" s="238"/>
      <c r="AG15" s="238"/>
      <c r="AH15" s="238"/>
      <c r="AI15" s="238"/>
      <c r="AJ15" s="238"/>
      <c r="AK15" s="239"/>
      <c r="AL15" s="104"/>
    </row>
    <row r="16" spans="1:38" ht="13.5" customHeight="1">
      <c r="A16" s="101"/>
      <c r="B16" s="102"/>
      <c r="C16" s="74"/>
      <c r="D16" s="61"/>
      <c r="E16" s="63"/>
      <c r="F16" s="63"/>
      <c r="G16" s="116"/>
      <c r="H16" s="116"/>
      <c r="I16" s="273"/>
      <c r="J16" s="274"/>
      <c r="K16" s="274"/>
      <c r="L16" s="274"/>
      <c r="M16" s="274"/>
      <c r="N16" s="274"/>
      <c r="O16" s="275"/>
      <c r="P16" s="293"/>
      <c r="Q16" s="294"/>
      <c r="R16" s="294"/>
      <c r="S16" s="294"/>
      <c r="T16" s="294"/>
      <c r="U16" s="294"/>
      <c r="V16" s="294"/>
      <c r="W16" s="294"/>
      <c r="X16" s="294"/>
      <c r="Y16" s="294"/>
      <c r="Z16" s="294"/>
      <c r="AA16" s="294"/>
      <c r="AB16" s="294"/>
      <c r="AC16" s="294"/>
      <c r="AD16" s="294"/>
      <c r="AE16" s="294"/>
      <c r="AF16" s="294"/>
      <c r="AG16" s="294"/>
      <c r="AH16" s="294"/>
      <c r="AI16" s="294"/>
      <c r="AJ16" s="294"/>
      <c r="AK16" s="295"/>
      <c r="AL16" s="104"/>
    </row>
    <row r="17" spans="1:38" ht="13.5" customHeight="1">
      <c r="A17" s="101"/>
      <c r="B17" s="102"/>
      <c r="C17" s="74"/>
      <c r="D17" s="74" t="s">
        <v>157</v>
      </c>
      <c r="E17" s="59"/>
      <c r="F17" s="59"/>
      <c r="G17" s="111"/>
      <c r="H17" s="111"/>
      <c r="I17" s="276"/>
      <c r="J17" s="277"/>
      <c r="K17" s="277"/>
      <c r="L17" s="277"/>
      <c r="M17" s="277"/>
      <c r="N17" s="277"/>
      <c r="O17" s="278"/>
      <c r="P17" s="296"/>
      <c r="Q17" s="297"/>
      <c r="R17" s="297"/>
      <c r="S17" s="297"/>
      <c r="T17" s="297"/>
      <c r="U17" s="297"/>
      <c r="V17" s="297"/>
      <c r="W17" s="297"/>
      <c r="X17" s="297"/>
      <c r="Y17" s="297"/>
      <c r="Z17" s="297"/>
      <c r="AA17" s="297"/>
      <c r="AB17" s="297"/>
      <c r="AC17" s="297"/>
      <c r="AD17" s="297"/>
      <c r="AE17" s="297"/>
      <c r="AF17" s="297"/>
      <c r="AG17" s="297"/>
      <c r="AH17" s="297"/>
      <c r="AI17" s="297"/>
      <c r="AJ17" s="297"/>
      <c r="AK17" s="298"/>
      <c r="AL17" s="104"/>
    </row>
    <row r="18" spans="1:38" ht="13.5" customHeight="1">
      <c r="A18" s="101"/>
      <c r="B18" s="102"/>
      <c r="C18" s="74"/>
      <c r="D18" s="74"/>
      <c r="E18" s="59"/>
      <c r="F18" s="59"/>
      <c r="G18" s="111"/>
      <c r="H18" s="111"/>
      <c r="I18" s="276"/>
      <c r="J18" s="277"/>
      <c r="K18" s="277"/>
      <c r="L18" s="277"/>
      <c r="M18" s="277"/>
      <c r="N18" s="277"/>
      <c r="O18" s="278"/>
      <c r="P18" s="296"/>
      <c r="Q18" s="297"/>
      <c r="R18" s="297"/>
      <c r="S18" s="297"/>
      <c r="T18" s="297"/>
      <c r="U18" s="297"/>
      <c r="V18" s="297"/>
      <c r="W18" s="297"/>
      <c r="X18" s="297"/>
      <c r="Y18" s="297"/>
      <c r="Z18" s="297"/>
      <c r="AA18" s="297"/>
      <c r="AB18" s="297"/>
      <c r="AC18" s="297"/>
      <c r="AD18" s="297"/>
      <c r="AE18" s="297"/>
      <c r="AF18" s="297"/>
      <c r="AG18" s="297"/>
      <c r="AH18" s="297"/>
      <c r="AI18" s="297"/>
      <c r="AJ18" s="297"/>
      <c r="AK18" s="298"/>
      <c r="AL18" s="104"/>
    </row>
    <row r="19" spans="1:38" ht="13.5" customHeight="1">
      <c r="A19" s="101"/>
      <c r="B19" s="102"/>
      <c r="C19" s="74"/>
      <c r="D19" s="74"/>
      <c r="E19" s="59"/>
      <c r="F19" s="59"/>
      <c r="G19" s="111"/>
      <c r="H19" s="111"/>
      <c r="I19" s="276"/>
      <c r="J19" s="277"/>
      <c r="K19" s="277"/>
      <c r="L19" s="277"/>
      <c r="M19" s="277"/>
      <c r="N19" s="277"/>
      <c r="O19" s="278"/>
      <c r="P19" s="296"/>
      <c r="Q19" s="297"/>
      <c r="R19" s="297"/>
      <c r="S19" s="297"/>
      <c r="T19" s="297"/>
      <c r="U19" s="297"/>
      <c r="V19" s="297"/>
      <c r="W19" s="297"/>
      <c r="X19" s="297"/>
      <c r="Y19" s="297"/>
      <c r="Z19" s="297"/>
      <c r="AA19" s="297"/>
      <c r="AB19" s="297"/>
      <c r="AC19" s="297"/>
      <c r="AD19" s="297"/>
      <c r="AE19" s="297"/>
      <c r="AF19" s="297"/>
      <c r="AG19" s="297"/>
      <c r="AH19" s="297"/>
      <c r="AI19" s="297"/>
      <c r="AJ19" s="297"/>
      <c r="AK19" s="298"/>
      <c r="AL19" s="104"/>
    </row>
    <row r="20" spans="1:38" ht="13.5" customHeight="1">
      <c r="A20" s="101"/>
      <c r="B20" s="102"/>
      <c r="C20" s="75"/>
      <c r="D20" s="76"/>
      <c r="E20" s="77"/>
      <c r="F20" s="72"/>
      <c r="G20" s="109"/>
      <c r="H20" s="109"/>
      <c r="I20" s="279"/>
      <c r="J20" s="280"/>
      <c r="K20" s="280"/>
      <c r="L20" s="280"/>
      <c r="M20" s="280"/>
      <c r="N20" s="280"/>
      <c r="O20" s="281"/>
      <c r="P20" s="299"/>
      <c r="Q20" s="300"/>
      <c r="R20" s="300"/>
      <c r="S20" s="300"/>
      <c r="T20" s="300"/>
      <c r="U20" s="300"/>
      <c r="V20" s="300"/>
      <c r="W20" s="300"/>
      <c r="X20" s="300"/>
      <c r="Y20" s="300"/>
      <c r="Z20" s="300"/>
      <c r="AA20" s="300"/>
      <c r="AB20" s="300"/>
      <c r="AC20" s="300"/>
      <c r="AD20" s="300"/>
      <c r="AE20" s="300"/>
      <c r="AF20" s="300"/>
      <c r="AG20" s="300"/>
      <c r="AH20" s="300"/>
      <c r="AI20" s="300"/>
      <c r="AJ20" s="300"/>
      <c r="AK20" s="301"/>
      <c r="AL20" s="104"/>
    </row>
    <row r="21" spans="1:38" ht="13.5" customHeight="1">
      <c r="A21" s="101"/>
      <c r="B21" s="102"/>
      <c r="C21" s="74"/>
      <c r="D21" s="111"/>
      <c r="E21" s="112"/>
      <c r="F21" s="59"/>
      <c r="G21" s="113"/>
      <c r="H21" s="111"/>
      <c r="I21" s="255" t="s">
        <v>181</v>
      </c>
      <c r="J21" s="285"/>
      <c r="K21" s="285"/>
      <c r="L21" s="285"/>
      <c r="M21" s="285"/>
      <c r="N21" s="285"/>
      <c r="O21" s="286"/>
      <c r="P21" s="240"/>
      <c r="Q21" s="241"/>
      <c r="R21" s="241"/>
      <c r="S21" s="241"/>
      <c r="T21" s="241"/>
      <c r="U21" s="241"/>
      <c r="V21" s="241"/>
      <c r="W21" s="241"/>
      <c r="X21" s="241"/>
      <c r="Y21" s="241"/>
      <c r="Z21" s="241"/>
      <c r="AA21" s="241"/>
      <c r="AB21" s="241"/>
      <c r="AC21" s="241"/>
      <c r="AD21" s="241"/>
      <c r="AE21" s="241"/>
      <c r="AF21" s="241"/>
      <c r="AG21" s="241"/>
      <c r="AH21" s="241"/>
      <c r="AI21" s="241"/>
      <c r="AJ21" s="241"/>
      <c r="AK21" s="242"/>
      <c r="AL21" s="104"/>
    </row>
    <row r="22" spans="1:38" ht="13.5" customHeight="1">
      <c r="A22" s="101"/>
      <c r="B22" s="102"/>
      <c r="C22" s="65" t="s">
        <v>158</v>
      </c>
      <c r="D22" s="59"/>
      <c r="E22" s="59"/>
      <c r="F22" s="59"/>
      <c r="G22" s="111"/>
      <c r="H22" s="111"/>
      <c r="I22" s="287"/>
      <c r="J22" s="288"/>
      <c r="K22" s="288"/>
      <c r="L22" s="288"/>
      <c r="M22" s="288"/>
      <c r="N22" s="288"/>
      <c r="O22" s="289"/>
      <c r="P22" s="237"/>
      <c r="Q22" s="238"/>
      <c r="R22" s="238"/>
      <c r="S22" s="238"/>
      <c r="T22" s="238"/>
      <c r="U22" s="238"/>
      <c r="V22" s="238"/>
      <c r="W22" s="238"/>
      <c r="X22" s="238"/>
      <c r="Y22" s="238"/>
      <c r="Z22" s="238"/>
      <c r="AA22" s="238"/>
      <c r="AB22" s="238"/>
      <c r="AC22" s="238"/>
      <c r="AD22" s="238"/>
      <c r="AE22" s="238"/>
      <c r="AF22" s="238"/>
      <c r="AG22" s="238"/>
      <c r="AH22" s="238"/>
      <c r="AI22" s="238"/>
      <c r="AJ22" s="238"/>
      <c r="AK22" s="239"/>
      <c r="AL22" s="104"/>
    </row>
    <row r="23" spans="1:38" ht="13.5" customHeight="1">
      <c r="A23" s="101"/>
      <c r="B23" s="102"/>
      <c r="C23" s="74"/>
      <c r="D23" s="61"/>
      <c r="E23" s="63"/>
      <c r="F23" s="63"/>
      <c r="G23" s="116"/>
      <c r="H23" s="116"/>
      <c r="I23" s="249"/>
      <c r="J23" s="250"/>
      <c r="K23" s="250"/>
      <c r="L23" s="250"/>
      <c r="M23" s="250"/>
      <c r="N23" s="250"/>
      <c r="O23" s="251"/>
      <c r="P23" s="293"/>
      <c r="Q23" s="294"/>
      <c r="R23" s="294"/>
      <c r="S23" s="294"/>
      <c r="T23" s="294"/>
      <c r="U23" s="294"/>
      <c r="V23" s="294"/>
      <c r="W23" s="294"/>
      <c r="X23" s="294"/>
      <c r="Y23" s="294"/>
      <c r="Z23" s="294"/>
      <c r="AA23" s="294"/>
      <c r="AB23" s="294"/>
      <c r="AC23" s="294"/>
      <c r="AD23" s="294"/>
      <c r="AE23" s="294"/>
      <c r="AF23" s="294"/>
      <c r="AG23" s="294"/>
      <c r="AH23" s="294"/>
      <c r="AI23" s="294"/>
      <c r="AJ23" s="294"/>
      <c r="AK23" s="295"/>
      <c r="AL23" s="104"/>
    </row>
    <row r="24" spans="1:38" ht="13.5" customHeight="1">
      <c r="A24" s="101"/>
      <c r="B24" s="102"/>
      <c r="C24" s="74"/>
      <c r="D24" s="74" t="s">
        <v>157</v>
      </c>
      <c r="E24" s="59"/>
      <c r="F24" s="59"/>
      <c r="G24" s="111"/>
      <c r="H24" s="111"/>
      <c r="I24" s="252"/>
      <c r="J24" s="253"/>
      <c r="K24" s="253"/>
      <c r="L24" s="253"/>
      <c r="M24" s="253"/>
      <c r="N24" s="253"/>
      <c r="O24" s="254"/>
      <c r="P24" s="296"/>
      <c r="Q24" s="297"/>
      <c r="R24" s="297"/>
      <c r="S24" s="297"/>
      <c r="T24" s="297"/>
      <c r="U24" s="297"/>
      <c r="V24" s="297"/>
      <c r="W24" s="297"/>
      <c r="X24" s="297"/>
      <c r="Y24" s="297"/>
      <c r="Z24" s="297"/>
      <c r="AA24" s="297"/>
      <c r="AB24" s="297"/>
      <c r="AC24" s="297"/>
      <c r="AD24" s="297"/>
      <c r="AE24" s="297"/>
      <c r="AF24" s="297"/>
      <c r="AG24" s="297"/>
      <c r="AH24" s="297"/>
      <c r="AI24" s="297"/>
      <c r="AJ24" s="297"/>
      <c r="AK24" s="298"/>
      <c r="AL24" s="104"/>
    </row>
    <row r="25" spans="1:38" ht="13.5" customHeight="1">
      <c r="A25" s="101"/>
      <c r="B25" s="102"/>
      <c r="C25" s="75"/>
      <c r="D25" s="76"/>
      <c r="E25" s="77"/>
      <c r="F25" s="72"/>
      <c r="G25" s="109"/>
      <c r="H25" s="109"/>
      <c r="I25" s="282"/>
      <c r="J25" s="283"/>
      <c r="K25" s="283"/>
      <c r="L25" s="283"/>
      <c r="M25" s="283"/>
      <c r="N25" s="283"/>
      <c r="O25" s="284"/>
      <c r="P25" s="299"/>
      <c r="Q25" s="300"/>
      <c r="R25" s="300"/>
      <c r="S25" s="300"/>
      <c r="T25" s="300"/>
      <c r="U25" s="300"/>
      <c r="V25" s="300"/>
      <c r="W25" s="300"/>
      <c r="X25" s="300"/>
      <c r="Y25" s="300"/>
      <c r="Z25" s="300"/>
      <c r="AA25" s="300"/>
      <c r="AB25" s="300"/>
      <c r="AC25" s="300"/>
      <c r="AD25" s="300"/>
      <c r="AE25" s="300"/>
      <c r="AF25" s="300"/>
      <c r="AG25" s="300"/>
      <c r="AH25" s="300"/>
      <c r="AI25" s="300"/>
      <c r="AJ25" s="300"/>
      <c r="AK25" s="301"/>
      <c r="AL25" s="104"/>
    </row>
    <row r="26" spans="1:38" ht="13.5" customHeight="1">
      <c r="A26" s="101"/>
      <c r="B26" s="102"/>
      <c r="C26" s="74"/>
      <c r="D26" s="111"/>
      <c r="E26" s="112"/>
      <c r="F26" s="59"/>
      <c r="G26" s="113"/>
      <c r="H26" s="111"/>
      <c r="I26" s="255" t="s">
        <v>160</v>
      </c>
      <c r="J26" s="285"/>
      <c r="K26" s="285"/>
      <c r="L26" s="285"/>
      <c r="M26" s="285"/>
      <c r="N26" s="285"/>
      <c r="O26" s="286"/>
      <c r="P26" s="240"/>
      <c r="Q26" s="241"/>
      <c r="R26" s="241"/>
      <c r="S26" s="241"/>
      <c r="T26" s="241"/>
      <c r="U26" s="241"/>
      <c r="V26" s="241"/>
      <c r="W26" s="241"/>
      <c r="X26" s="241"/>
      <c r="Y26" s="241"/>
      <c r="Z26" s="241"/>
      <c r="AA26" s="241"/>
      <c r="AB26" s="241"/>
      <c r="AC26" s="241"/>
      <c r="AD26" s="241"/>
      <c r="AE26" s="241"/>
      <c r="AF26" s="241"/>
      <c r="AG26" s="241"/>
      <c r="AH26" s="241"/>
      <c r="AI26" s="241"/>
      <c r="AJ26" s="241"/>
      <c r="AK26" s="242"/>
      <c r="AL26" s="104"/>
    </row>
    <row r="27" spans="1:38" ht="13.5" customHeight="1">
      <c r="A27" s="101"/>
      <c r="B27" s="102"/>
      <c r="C27" s="65" t="s">
        <v>161</v>
      </c>
      <c r="D27" s="59"/>
      <c r="E27" s="59"/>
      <c r="F27" s="59"/>
      <c r="G27" s="111"/>
      <c r="H27" s="111"/>
      <c r="I27" s="312"/>
      <c r="J27" s="313"/>
      <c r="K27" s="313"/>
      <c r="L27" s="313"/>
      <c r="M27" s="313"/>
      <c r="N27" s="313"/>
      <c r="O27" s="314"/>
      <c r="P27" s="234"/>
      <c r="Q27" s="235"/>
      <c r="R27" s="235"/>
      <c r="S27" s="235"/>
      <c r="T27" s="235"/>
      <c r="U27" s="235"/>
      <c r="V27" s="235"/>
      <c r="W27" s="235"/>
      <c r="X27" s="235"/>
      <c r="Y27" s="235"/>
      <c r="Z27" s="235"/>
      <c r="AA27" s="235"/>
      <c r="AB27" s="235"/>
      <c r="AC27" s="235"/>
      <c r="AD27" s="235"/>
      <c r="AE27" s="235"/>
      <c r="AF27" s="235"/>
      <c r="AG27" s="235"/>
      <c r="AH27" s="235"/>
      <c r="AI27" s="235"/>
      <c r="AJ27" s="235"/>
      <c r="AK27" s="236"/>
      <c r="AL27" s="104"/>
    </row>
    <row r="28" spans="1:38" ht="13.5" customHeight="1">
      <c r="A28" s="101"/>
      <c r="B28" s="102"/>
      <c r="C28" s="65" t="s">
        <v>162</v>
      </c>
      <c r="D28" s="59"/>
      <c r="E28" s="59"/>
      <c r="F28" s="59"/>
      <c r="G28" s="111"/>
      <c r="H28" s="111"/>
      <c r="I28" s="79" t="s">
        <v>163</v>
      </c>
      <c r="J28" s="80"/>
      <c r="K28" s="80"/>
      <c r="L28" s="80"/>
      <c r="M28" s="80"/>
      <c r="N28" s="80"/>
      <c r="O28" s="81"/>
      <c r="P28" s="331" t="s">
        <v>110</v>
      </c>
      <c r="Q28" s="332"/>
      <c r="R28" s="332"/>
      <c r="S28" s="333"/>
      <c r="T28" s="70"/>
      <c r="U28" s="71" t="s">
        <v>111</v>
      </c>
      <c r="V28" s="119"/>
      <c r="W28" s="119"/>
      <c r="X28" s="119"/>
      <c r="Y28" s="119"/>
      <c r="Z28" s="119"/>
      <c r="AA28" s="119"/>
      <c r="AB28" s="119"/>
      <c r="AC28" s="119"/>
      <c r="AD28" s="119"/>
      <c r="AE28" s="119"/>
      <c r="AF28" s="119"/>
      <c r="AG28" s="119"/>
      <c r="AH28" s="119"/>
      <c r="AI28" s="119"/>
      <c r="AJ28" s="119"/>
      <c r="AK28" s="120"/>
      <c r="AL28" s="104"/>
    </row>
    <row r="29" spans="1:38" ht="13.5" customHeight="1">
      <c r="A29" s="101"/>
      <c r="B29" s="102"/>
      <c r="C29" s="114"/>
      <c r="D29" s="59"/>
      <c r="E29" s="59"/>
      <c r="F29" s="59"/>
      <c r="G29" s="111"/>
      <c r="H29" s="111"/>
      <c r="I29" s="82"/>
      <c r="J29" s="83"/>
      <c r="K29" s="83" t="s">
        <v>112</v>
      </c>
      <c r="L29" s="83"/>
      <c r="M29" s="83"/>
      <c r="N29" s="83"/>
      <c r="O29" s="83"/>
      <c r="P29" s="302" t="s">
        <v>113</v>
      </c>
      <c r="Q29" s="303"/>
      <c r="R29" s="303"/>
      <c r="S29" s="304"/>
      <c r="T29" s="71"/>
      <c r="U29" s="71" t="s">
        <v>114</v>
      </c>
      <c r="V29" s="119"/>
      <c r="W29" s="119"/>
      <c r="X29" s="119"/>
      <c r="Y29" s="119"/>
      <c r="Z29" s="119"/>
      <c r="AA29" s="119"/>
      <c r="AB29" s="119"/>
      <c r="AC29" s="119"/>
      <c r="AD29" s="119"/>
      <c r="AE29" s="119"/>
      <c r="AF29" s="119"/>
      <c r="AG29" s="119"/>
      <c r="AH29" s="119"/>
      <c r="AI29" s="119"/>
      <c r="AJ29" s="119"/>
      <c r="AK29" s="120"/>
      <c r="AL29" s="104"/>
    </row>
    <row r="30" spans="3:37" s="104" customFormat="1" ht="13.5" customHeight="1">
      <c r="C30" s="121"/>
      <c r="D30" s="57"/>
      <c r="E30" s="57"/>
      <c r="F30" s="57"/>
      <c r="G30" s="57"/>
      <c r="H30" s="57"/>
      <c r="I30" s="82"/>
      <c r="J30" s="83"/>
      <c r="K30" s="83" t="s">
        <v>221</v>
      </c>
      <c r="L30" s="83"/>
      <c r="M30" s="83"/>
      <c r="N30" s="83"/>
      <c r="O30" s="122"/>
      <c r="P30" s="84"/>
      <c r="Q30" s="85"/>
      <c r="R30" s="85"/>
      <c r="S30" s="86"/>
      <c r="T30" s="87"/>
      <c r="U30" s="220" t="s">
        <v>164</v>
      </c>
      <c r="V30" s="220"/>
      <c r="W30" s="220"/>
      <c r="X30" s="220"/>
      <c r="Y30" s="220"/>
      <c r="Z30" s="220"/>
      <c r="AA30" s="220"/>
      <c r="AB30" s="220"/>
      <c r="AC30" s="220"/>
      <c r="AD30" s="220"/>
      <c r="AE30" s="220"/>
      <c r="AF30" s="220"/>
      <c r="AG30" s="220"/>
      <c r="AH30" s="220"/>
      <c r="AI30" s="220"/>
      <c r="AJ30" s="220"/>
      <c r="AK30" s="221"/>
    </row>
    <row r="31" spans="3:37" s="104" customFormat="1" ht="13.5" customHeight="1">
      <c r="C31" s="121"/>
      <c r="D31" s="57"/>
      <c r="E31" s="57"/>
      <c r="F31" s="57"/>
      <c r="G31" s="57"/>
      <c r="H31" s="57"/>
      <c r="I31" s="82"/>
      <c r="J31" s="83"/>
      <c r="K31" s="83"/>
      <c r="L31" s="83"/>
      <c r="M31" s="83"/>
      <c r="N31" s="83"/>
      <c r="O31" s="122"/>
      <c r="P31" s="290" t="s">
        <v>115</v>
      </c>
      <c r="Q31" s="291"/>
      <c r="R31" s="291"/>
      <c r="S31" s="292"/>
      <c r="T31" s="222"/>
      <c r="U31" s="223"/>
      <c r="V31" s="223"/>
      <c r="W31" s="223"/>
      <c r="X31" s="223"/>
      <c r="Y31" s="223"/>
      <c r="Z31" s="223"/>
      <c r="AA31" s="223"/>
      <c r="AB31" s="223"/>
      <c r="AC31" s="223"/>
      <c r="AD31" s="223"/>
      <c r="AE31" s="223"/>
      <c r="AF31" s="223"/>
      <c r="AG31" s="223"/>
      <c r="AH31" s="223"/>
      <c r="AI31" s="223"/>
      <c r="AJ31" s="223"/>
      <c r="AK31" s="224"/>
    </row>
    <row r="32" spans="3:37" s="104" customFormat="1" ht="13.5" customHeight="1">
      <c r="C32" s="121"/>
      <c r="D32" s="57"/>
      <c r="E32" s="57"/>
      <c r="F32" s="57"/>
      <c r="G32" s="57"/>
      <c r="H32" s="57"/>
      <c r="I32" s="82"/>
      <c r="J32" s="83"/>
      <c r="K32" s="83"/>
      <c r="L32" s="83"/>
      <c r="M32" s="83"/>
      <c r="N32" s="83"/>
      <c r="O32" s="122"/>
      <c r="P32" s="290" t="s">
        <v>116</v>
      </c>
      <c r="Q32" s="291"/>
      <c r="R32" s="291"/>
      <c r="S32" s="292"/>
      <c r="T32" s="222"/>
      <c r="U32" s="223"/>
      <c r="V32" s="223"/>
      <c r="W32" s="223"/>
      <c r="X32" s="223"/>
      <c r="Y32" s="223"/>
      <c r="Z32" s="223"/>
      <c r="AA32" s="223"/>
      <c r="AB32" s="223"/>
      <c r="AC32" s="223"/>
      <c r="AD32" s="223"/>
      <c r="AE32" s="223"/>
      <c r="AF32" s="223"/>
      <c r="AG32" s="223"/>
      <c r="AH32" s="223"/>
      <c r="AI32" s="223"/>
      <c r="AJ32" s="223"/>
      <c r="AK32" s="224"/>
    </row>
    <row r="33" spans="3:37" s="104" customFormat="1" ht="13.5" customHeight="1">
      <c r="C33" s="121"/>
      <c r="D33" s="57"/>
      <c r="E33" s="57"/>
      <c r="F33" s="57"/>
      <c r="G33" s="57"/>
      <c r="H33" s="57"/>
      <c r="I33" s="82"/>
      <c r="J33" s="83"/>
      <c r="K33" s="83"/>
      <c r="L33" s="83"/>
      <c r="M33" s="83"/>
      <c r="N33" s="83"/>
      <c r="O33" s="122"/>
      <c r="P33" s="290" t="s">
        <v>117</v>
      </c>
      <c r="Q33" s="291"/>
      <c r="R33" s="291"/>
      <c r="S33" s="292"/>
      <c r="T33" s="222"/>
      <c r="U33" s="223"/>
      <c r="V33" s="223"/>
      <c r="W33" s="223"/>
      <c r="X33" s="223"/>
      <c r="Y33" s="223"/>
      <c r="Z33" s="223"/>
      <c r="AA33" s="223"/>
      <c r="AB33" s="223"/>
      <c r="AC33" s="223"/>
      <c r="AD33" s="223"/>
      <c r="AE33" s="223"/>
      <c r="AF33" s="223"/>
      <c r="AG33" s="223"/>
      <c r="AH33" s="223"/>
      <c r="AI33" s="223"/>
      <c r="AJ33" s="223"/>
      <c r="AK33" s="224"/>
    </row>
    <row r="34" spans="3:37" s="104" customFormat="1" ht="13.5" customHeight="1">
      <c r="C34" s="121"/>
      <c r="D34" s="57"/>
      <c r="E34" s="57"/>
      <c r="F34" s="57"/>
      <c r="G34" s="57"/>
      <c r="H34" s="57"/>
      <c r="I34" s="82"/>
      <c r="J34" s="83"/>
      <c r="K34" s="83"/>
      <c r="L34" s="83"/>
      <c r="M34" s="83"/>
      <c r="N34" s="83"/>
      <c r="O34" s="122"/>
      <c r="P34" s="290" t="s">
        <v>118</v>
      </c>
      <c r="Q34" s="291"/>
      <c r="R34" s="291"/>
      <c r="S34" s="292"/>
      <c r="T34" s="69"/>
      <c r="U34" s="69" t="s">
        <v>119</v>
      </c>
      <c r="V34" s="123"/>
      <c r="W34" s="123"/>
      <c r="X34" s="123"/>
      <c r="Y34" s="123"/>
      <c r="Z34" s="123"/>
      <c r="AA34" s="123"/>
      <c r="AB34" s="123"/>
      <c r="AC34" s="123"/>
      <c r="AD34" s="123"/>
      <c r="AE34" s="123"/>
      <c r="AF34" s="123"/>
      <c r="AG34" s="123"/>
      <c r="AH34" s="123"/>
      <c r="AI34" s="123"/>
      <c r="AJ34" s="123"/>
      <c r="AK34" s="124"/>
    </row>
    <row r="35" spans="3:37" s="104" customFormat="1" ht="13.5" customHeight="1">
      <c r="C35" s="121"/>
      <c r="D35" s="57"/>
      <c r="E35" s="57"/>
      <c r="F35" s="57"/>
      <c r="G35" s="57"/>
      <c r="H35" s="57"/>
      <c r="I35" s="82"/>
      <c r="J35" s="83"/>
      <c r="K35" s="83"/>
      <c r="L35" s="83"/>
      <c r="M35" s="83"/>
      <c r="N35" s="83"/>
      <c r="O35" s="122"/>
      <c r="P35" s="290" t="s">
        <v>120</v>
      </c>
      <c r="Q35" s="291"/>
      <c r="R35" s="291"/>
      <c r="S35" s="292"/>
      <c r="T35" s="69"/>
      <c r="U35" s="69" t="s">
        <v>121</v>
      </c>
      <c r="V35" s="123"/>
      <c r="W35" s="123"/>
      <c r="X35" s="123"/>
      <c r="Y35" s="123"/>
      <c r="Z35" s="123"/>
      <c r="AA35" s="123"/>
      <c r="AB35" s="123"/>
      <c r="AC35" s="123"/>
      <c r="AD35" s="123"/>
      <c r="AE35" s="123"/>
      <c r="AF35" s="123"/>
      <c r="AG35" s="123"/>
      <c r="AH35" s="123"/>
      <c r="AI35" s="123"/>
      <c r="AJ35" s="123"/>
      <c r="AK35" s="124"/>
    </row>
    <row r="36" spans="3:37" s="104" customFormat="1" ht="13.5" customHeight="1">
      <c r="C36" s="121"/>
      <c r="D36" s="57"/>
      <c r="E36" s="57"/>
      <c r="F36" s="57"/>
      <c r="G36" s="57"/>
      <c r="H36" s="57"/>
      <c r="I36" s="82"/>
      <c r="J36" s="83"/>
      <c r="K36" s="83"/>
      <c r="L36" s="83"/>
      <c r="M36" s="83"/>
      <c r="N36" s="83"/>
      <c r="O36" s="122"/>
      <c r="P36" s="302" t="s">
        <v>122</v>
      </c>
      <c r="Q36" s="303"/>
      <c r="R36" s="303"/>
      <c r="S36" s="304"/>
      <c r="T36" s="71"/>
      <c r="U36" s="58" t="s">
        <v>165</v>
      </c>
      <c r="AK36" s="125"/>
    </row>
    <row r="37" spans="3:37" s="104" customFormat="1" ht="13.5" customHeight="1">
      <c r="C37" s="121"/>
      <c r="D37" s="57"/>
      <c r="E37" s="57"/>
      <c r="F37" s="57"/>
      <c r="G37" s="57"/>
      <c r="H37" s="57"/>
      <c r="I37" s="82"/>
      <c r="J37" s="83"/>
      <c r="K37" s="83"/>
      <c r="L37" s="83"/>
      <c r="M37" s="83"/>
      <c r="N37" s="83"/>
      <c r="O37" s="122"/>
      <c r="P37" s="88"/>
      <c r="Q37" s="66"/>
      <c r="R37" s="66"/>
      <c r="S37" s="67"/>
      <c r="T37" s="58"/>
      <c r="U37" s="58" t="s">
        <v>166</v>
      </c>
      <c r="AK37" s="125"/>
    </row>
    <row r="38" spans="3:37" s="104" customFormat="1" ht="13.5" customHeight="1">
      <c r="C38" s="121"/>
      <c r="D38" s="57"/>
      <c r="E38" s="57"/>
      <c r="F38" s="57"/>
      <c r="G38" s="57"/>
      <c r="H38" s="57"/>
      <c r="I38" s="82"/>
      <c r="J38" s="83"/>
      <c r="K38" s="83"/>
      <c r="L38" s="83"/>
      <c r="M38" s="83"/>
      <c r="N38" s="83"/>
      <c r="O38" s="122"/>
      <c r="P38" s="302" t="s">
        <v>86</v>
      </c>
      <c r="Q38" s="303"/>
      <c r="R38" s="303"/>
      <c r="S38" s="304"/>
      <c r="T38" s="225"/>
      <c r="U38" s="226"/>
      <c r="V38" s="226"/>
      <c r="W38" s="226"/>
      <c r="X38" s="226"/>
      <c r="Y38" s="226"/>
      <c r="Z38" s="226"/>
      <c r="AA38" s="226"/>
      <c r="AB38" s="226"/>
      <c r="AC38" s="226"/>
      <c r="AD38" s="226"/>
      <c r="AE38" s="226"/>
      <c r="AF38" s="226"/>
      <c r="AG38" s="226"/>
      <c r="AH38" s="226"/>
      <c r="AI38" s="226"/>
      <c r="AJ38" s="226"/>
      <c r="AK38" s="227"/>
    </row>
    <row r="39" spans="3:37" s="104" customFormat="1" ht="13.5" customHeight="1">
      <c r="C39" s="121"/>
      <c r="D39" s="57"/>
      <c r="E39" s="57"/>
      <c r="F39" s="57"/>
      <c r="G39" s="57"/>
      <c r="H39" s="57"/>
      <c r="I39" s="82"/>
      <c r="J39" s="83"/>
      <c r="K39" s="83"/>
      <c r="L39" s="83"/>
      <c r="M39" s="83"/>
      <c r="N39" s="83"/>
      <c r="O39" s="122"/>
      <c r="P39" s="88"/>
      <c r="Q39" s="89"/>
      <c r="R39" s="89"/>
      <c r="S39" s="67"/>
      <c r="T39" s="228"/>
      <c r="U39" s="229"/>
      <c r="V39" s="229"/>
      <c r="W39" s="229"/>
      <c r="X39" s="229"/>
      <c r="Y39" s="229"/>
      <c r="Z39" s="229"/>
      <c r="AA39" s="229"/>
      <c r="AB39" s="229"/>
      <c r="AC39" s="229"/>
      <c r="AD39" s="229"/>
      <c r="AE39" s="229"/>
      <c r="AF39" s="229"/>
      <c r="AG39" s="229"/>
      <c r="AH39" s="229"/>
      <c r="AI39" s="229"/>
      <c r="AJ39" s="229"/>
      <c r="AK39" s="230"/>
    </row>
    <row r="40" spans="3:37" s="104" customFormat="1" ht="13.5" customHeight="1">
      <c r="C40" s="121"/>
      <c r="D40" s="57"/>
      <c r="E40" s="57"/>
      <c r="F40" s="57"/>
      <c r="G40" s="57"/>
      <c r="H40" s="57"/>
      <c r="I40" s="82"/>
      <c r="J40" s="83"/>
      <c r="K40" s="83"/>
      <c r="L40" s="83"/>
      <c r="M40" s="83"/>
      <c r="N40" s="83"/>
      <c r="O40" s="122"/>
      <c r="P40" s="88"/>
      <c r="Q40" s="89"/>
      <c r="R40" s="89"/>
      <c r="S40" s="67"/>
      <c r="T40" s="228"/>
      <c r="U40" s="229"/>
      <c r="V40" s="229"/>
      <c r="W40" s="229"/>
      <c r="X40" s="229"/>
      <c r="Y40" s="229"/>
      <c r="Z40" s="229"/>
      <c r="AA40" s="229"/>
      <c r="AB40" s="229"/>
      <c r="AC40" s="229"/>
      <c r="AD40" s="229"/>
      <c r="AE40" s="229"/>
      <c r="AF40" s="229"/>
      <c r="AG40" s="229"/>
      <c r="AH40" s="229"/>
      <c r="AI40" s="229"/>
      <c r="AJ40" s="229"/>
      <c r="AK40" s="230"/>
    </row>
    <row r="41" spans="3:37" s="104" customFormat="1" ht="13.5" customHeight="1">
      <c r="C41" s="121"/>
      <c r="D41" s="126"/>
      <c r="E41" s="126"/>
      <c r="F41" s="126"/>
      <c r="G41" s="126"/>
      <c r="H41" s="126"/>
      <c r="I41" s="90"/>
      <c r="J41" s="91"/>
      <c r="K41" s="91"/>
      <c r="L41" s="91"/>
      <c r="M41" s="91"/>
      <c r="N41" s="91"/>
      <c r="O41" s="127"/>
      <c r="P41" s="92"/>
      <c r="Q41" s="60"/>
      <c r="R41" s="60"/>
      <c r="S41" s="64"/>
      <c r="T41" s="231"/>
      <c r="U41" s="232"/>
      <c r="V41" s="232"/>
      <c r="W41" s="232"/>
      <c r="X41" s="232"/>
      <c r="Y41" s="232"/>
      <c r="Z41" s="232"/>
      <c r="AA41" s="232"/>
      <c r="AB41" s="232"/>
      <c r="AC41" s="232"/>
      <c r="AD41" s="232"/>
      <c r="AE41" s="232"/>
      <c r="AF41" s="232"/>
      <c r="AG41" s="232"/>
      <c r="AH41" s="232"/>
      <c r="AI41" s="232"/>
      <c r="AJ41" s="232"/>
      <c r="AK41" s="233"/>
    </row>
    <row r="42" spans="1:38" ht="13.5" customHeight="1">
      <c r="A42" s="101"/>
      <c r="B42" s="102"/>
      <c r="C42" s="94"/>
      <c r="D42" s="61"/>
      <c r="E42" s="63"/>
      <c r="F42" s="115"/>
      <c r="G42" s="116"/>
      <c r="H42" s="128"/>
      <c r="I42" s="79" t="s">
        <v>223</v>
      </c>
      <c r="J42" s="80"/>
      <c r="K42" s="80"/>
      <c r="L42" s="80"/>
      <c r="M42" s="129"/>
      <c r="N42" s="129"/>
      <c r="O42" s="130"/>
      <c r="P42" s="334" t="s">
        <v>224</v>
      </c>
      <c r="Q42" s="335"/>
      <c r="R42" s="335"/>
      <c r="S42" s="335"/>
      <c r="T42" s="335"/>
      <c r="U42" s="335"/>
      <c r="V42" s="335"/>
      <c r="W42" s="335"/>
      <c r="X42" s="335"/>
      <c r="Y42" s="335"/>
      <c r="Z42" s="335"/>
      <c r="AA42" s="335"/>
      <c r="AB42" s="335"/>
      <c r="AC42" s="335"/>
      <c r="AD42" s="335"/>
      <c r="AE42" s="335"/>
      <c r="AF42" s="335"/>
      <c r="AG42" s="335"/>
      <c r="AH42" s="335"/>
      <c r="AI42" s="335"/>
      <c r="AJ42" s="335"/>
      <c r="AK42" s="336"/>
      <c r="AL42" s="104"/>
    </row>
    <row r="43" spans="1:38" ht="13.5" customHeight="1">
      <c r="A43" s="101"/>
      <c r="B43" s="102"/>
      <c r="C43" s="74"/>
      <c r="D43" s="74" t="s">
        <v>143</v>
      </c>
      <c r="E43" s="59"/>
      <c r="F43" s="59"/>
      <c r="G43" s="117"/>
      <c r="H43" s="131"/>
      <c r="I43" s="82"/>
      <c r="J43" s="83"/>
      <c r="K43" s="83" t="s">
        <v>112</v>
      </c>
      <c r="L43" s="83"/>
      <c r="M43" s="83"/>
      <c r="N43" s="83"/>
      <c r="O43" s="96"/>
      <c r="P43" s="337"/>
      <c r="Q43" s="338"/>
      <c r="R43" s="338"/>
      <c r="S43" s="338"/>
      <c r="T43" s="338"/>
      <c r="U43" s="338"/>
      <c r="V43" s="338"/>
      <c r="W43" s="338"/>
      <c r="X43" s="338"/>
      <c r="Y43" s="338"/>
      <c r="Z43" s="338"/>
      <c r="AA43" s="338"/>
      <c r="AB43" s="338"/>
      <c r="AC43" s="338"/>
      <c r="AD43" s="338"/>
      <c r="AE43" s="338"/>
      <c r="AF43" s="338"/>
      <c r="AG43" s="338"/>
      <c r="AH43" s="338"/>
      <c r="AI43" s="338"/>
      <c r="AJ43" s="338"/>
      <c r="AK43" s="339"/>
      <c r="AL43" s="104"/>
    </row>
    <row r="44" spans="1:38" ht="13.5" customHeight="1">
      <c r="A44" s="101"/>
      <c r="B44" s="102"/>
      <c r="C44" s="74"/>
      <c r="D44" s="74"/>
      <c r="E44" s="59"/>
      <c r="F44" s="59"/>
      <c r="G44" s="117"/>
      <c r="H44" s="131"/>
      <c r="I44" s="82"/>
      <c r="J44" s="83"/>
      <c r="K44" s="83" t="s">
        <v>221</v>
      </c>
      <c r="L44" s="83"/>
      <c r="M44" s="83"/>
      <c r="N44" s="83"/>
      <c r="O44" s="96"/>
      <c r="P44" s="234"/>
      <c r="Q44" s="235"/>
      <c r="R44" s="235"/>
      <c r="S44" s="235"/>
      <c r="T44" s="235"/>
      <c r="U44" s="235"/>
      <c r="V44" s="235"/>
      <c r="W44" s="235"/>
      <c r="X44" s="235"/>
      <c r="Y44" s="235"/>
      <c r="Z44" s="235"/>
      <c r="AA44" s="235"/>
      <c r="AB44" s="235"/>
      <c r="AC44" s="235"/>
      <c r="AD44" s="235"/>
      <c r="AE44" s="235"/>
      <c r="AF44" s="235"/>
      <c r="AG44" s="235"/>
      <c r="AH44" s="235"/>
      <c r="AI44" s="235"/>
      <c r="AJ44" s="235"/>
      <c r="AK44" s="236"/>
      <c r="AL44" s="104"/>
    </row>
    <row r="45" spans="1:38" ht="13.5" customHeight="1">
      <c r="A45" s="101"/>
      <c r="B45" s="102"/>
      <c r="C45" s="74"/>
      <c r="D45" s="74"/>
      <c r="E45" s="59"/>
      <c r="F45" s="59"/>
      <c r="G45" s="117"/>
      <c r="H45" s="131"/>
      <c r="I45" s="82"/>
      <c r="J45" s="83"/>
      <c r="K45" s="83" t="s">
        <v>86</v>
      </c>
      <c r="L45" s="83"/>
      <c r="M45" s="83"/>
      <c r="N45" s="83"/>
      <c r="O45" s="96"/>
      <c r="P45" s="234"/>
      <c r="Q45" s="235"/>
      <c r="R45" s="235"/>
      <c r="S45" s="235"/>
      <c r="T45" s="235"/>
      <c r="U45" s="235"/>
      <c r="V45" s="235"/>
      <c r="W45" s="235"/>
      <c r="X45" s="235"/>
      <c r="Y45" s="235"/>
      <c r="Z45" s="235"/>
      <c r="AA45" s="235"/>
      <c r="AB45" s="235"/>
      <c r="AC45" s="235"/>
      <c r="AD45" s="235"/>
      <c r="AE45" s="235"/>
      <c r="AF45" s="235"/>
      <c r="AG45" s="235"/>
      <c r="AH45" s="235"/>
      <c r="AI45" s="235"/>
      <c r="AJ45" s="235"/>
      <c r="AK45" s="236"/>
      <c r="AL45" s="104"/>
    </row>
    <row r="46" spans="1:38" ht="13.5" customHeight="1">
      <c r="A46" s="101"/>
      <c r="B46" s="102"/>
      <c r="C46" s="75"/>
      <c r="D46" s="75"/>
      <c r="E46" s="72"/>
      <c r="F46" s="72"/>
      <c r="G46" s="109"/>
      <c r="H46" s="110"/>
      <c r="I46" s="90"/>
      <c r="J46" s="91"/>
      <c r="K46" s="91"/>
      <c r="L46" s="91"/>
      <c r="M46" s="91"/>
      <c r="N46" s="91"/>
      <c r="O46" s="99"/>
      <c r="P46" s="237"/>
      <c r="Q46" s="238"/>
      <c r="R46" s="238"/>
      <c r="S46" s="238"/>
      <c r="T46" s="238"/>
      <c r="U46" s="238"/>
      <c r="V46" s="238"/>
      <c r="W46" s="238"/>
      <c r="X46" s="238"/>
      <c r="Y46" s="238"/>
      <c r="Z46" s="238"/>
      <c r="AA46" s="238"/>
      <c r="AB46" s="238"/>
      <c r="AC46" s="238"/>
      <c r="AD46" s="238"/>
      <c r="AE46" s="238"/>
      <c r="AF46" s="238"/>
      <c r="AG46" s="238"/>
      <c r="AH46" s="238"/>
      <c r="AI46" s="238"/>
      <c r="AJ46" s="238"/>
      <c r="AK46" s="239"/>
      <c r="AL46" s="104"/>
    </row>
    <row r="47" spans="1:38" ht="13.5" customHeight="1">
      <c r="A47" s="101"/>
      <c r="B47" s="102"/>
      <c r="C47" s="61"/>
      <c r="D47" s="105"/>
      <c r="E47" s="115"/>
      <c r="F47" s="63"/>
      <c r="G47" s="107"/>
      <c r="H47" s="105"/>
      <c r="I47" s="255" t="s">
        <v>168</v>
      </c>
      <c r="J47" s="285"/>
      <c r="K47" s="285"/>
      <c r="L47" s="285"/>
      <c r="M47" s="285"/>
      <c r="N47" s="285"/>
      <c r="O47" s="286"/>
      <c r="P47" s="240"/>
      <c r="Q47" s="241"/>
      <c r="R47" s="241"/>
      <c r="S47" s="241"/>
      <c r="T47" s="241"/>
      <c r="U47" s="241"/>
      <c r="V47" s="241"/>
      <c r="W47" s="241"/>
      <c r="X47" s="241"/>
      <c r="Y47" s="241"/>
      <c r="Z47" s="241"/>
      <c r="AA47" s="241"/>
      <c r="AB47" s="241"/>
      <c r="AC47" s="241"/>
      <c r="AD47" s="241"/>
      <c r="AE47" s="241"/>
      <c r="AF47" s="241"/>
      <c r="AG47" s="241"/>
      <c r="AH47" s="241"/>
      <c r="AI47" s="241"/>
      <c r="AJ47" s="241"/>
      <c r="AK47" s="242"/>
      <c r="AL47" s="104"/>
    </row>
    <row r="48" spans="1:38" ht="13.5" customHeight="1">
      <c r="A48" s="101"/>
      <c r="B48" s="102"/>
      <c r="C48" s="65" t="s">
        <v>169</v>
      </c>
      <c r="D48" s="59"/>
      <c r="E48" s="59"/>
      <c r="F48" s="59"/>
      <c r="G48" s="111"/>
      <c r="H48" s="111"/>
      <c r="I48" s="287"/>
      <c r="J48" s="288"/>
      <c r="K48" s="288"/>
      <c r="L48" s="288"/>
      <c r="M48" s="288"/>
      <c r="N48" s="288"/>
      <c r="O48" s="289"/>
      <c r="P48" s="237"/>
      <c r="Q48" s="238"/>
      <c r="R48" s="238"/>
      <c r="S48" s="238"/>
      <c r="T48" s="238"/>
      <c r="U48" s="238"/>
      <c r="V48" s="238"/>
      <c r="W48" s="238"/>
      <c r="X48" s="238"/>
      <c r="Y48" s="238"/>
      <c r="Z48" s="238"/>
      <c r="AA48" s="238"/>
      <c r="AB48" s="238"/>
      <c r="AC48" s="238"/>
      <c r="AD48" s="238"/>
      <c r="AE48" s="238"/>
      <c r="AF48" s="238"/>
      <c r="AG48" s="238"/>
      <c r="AH48" s="238"/>
      <c r="AI48" s="238"/>
      <c r="AJ48" s="238"/>
      <c r="AK48" s="239"/>
      <c r="AL48" s="104"/>
    </row>
    <row r="49" spans="1:38" ht="13.5" customHeight="1">
      <c r="A49" s="101"/>
      <c r="B49" s="102"/>
      <c r="C49" s="74"/>
      <c r="D49" s="61"/>
      <c r="E49" s="63"/>
      <c r="F49" s="115"/>
      <c r="G49" s="116"/>
      <c r="H49" s="116"/>
      <c r="I49" s="249"/>
      <c r="J49" s="250"/>
      <c r="K49" s="250"/>
      <c r="L49" s="250"/>
      <c r="M49" s="250"/>
      <c r="N49" s="250"/>
      <c r="O49" s="251"/>
      <c r="P49" s="293"/>
      <c r="Q49" s="294"/>
      <c r="R49" s="294"/>
      <c r="S49" s="294"/>
      <c r="T49" s="294"/>
      <c r="U49" s="294"/>
      <c r="V49" s="294"/>
      <c r="W49" s="294"/>
      <c r="X49" s="294"/>
      <c r="Y49" s="294"/>
      <c r="Z49" s="294"/>
      <c r="AA49" s="294"/>
      <c r="AB49" s="294"/>
      <c r="AC49" s="294"/>
      <c r="AD49" s="294"/>
      <c r="AE49" s="294"/>
      <c r="AF49" s="294"/>
      <c r="AG49" s="294"/>
      <c r="AH49" s="294"/>
      <c r="AI49" s="294"/>
      <c r="AJ49" s="294"/>
      <c r="AK49" s="295"/>
      <c r="AL49" s="104"/>
    </row>
    <row r="50" spans="1:38" ht="13.5" customHeight="1">
      <c r="A50" s="101"/>
      <c r="B50" s="102"/>
      <c r="C50" s="74"/>
      <c r="D50" s="74" t="s">
        <v>170</v>
      </c>
      <c r="E50" s="59"/>
      <c r="F50" s="59"/>
      <c r="G50" s="111"/>
      <c r="H50" s="111"/>
      <c r="I50" s="252"/>
      <c r="J50" s="253"/>
      <c r="K50" s="253"/>
      <c r="L50" s="253"/>
      <c r="M50" s="253"/>
      <c r="N50" s="253"/>
      <c r="O50" s="254"/>
      <c r="P50" s="296"/>
      <c r="Q50" s="297"/>
      <c r="R50" s="297"/>
      <c r="S50" s="297"/>
      <c r="T50" s="297"/>
      <c r="U50" s="297"/>
      <c r="V50" s="297"/>
      <c r="W50" s="297"/>
      <c r="X50" s="297"/>
      <c r="Y50" s="297"/>
      <c r="Z50" s="297"/>
      <c r="AA50" s="297"/>
      <c r="AB50" s="297"/>
      <c r="AC50" s="297"/>
      <c r="AD50" s="297"/>
      <c r="AE50" s="297"/>
      <c r="AF50" s="297"/>
      <c r="AG50" s="297"/>
      <c r="AH50" s="297"/>
      <c r="AI50" s="297"/>
      <c r="AJ50" s="297"/>
      <c r="AK50" s="298"/>
      <c r="AL50" s="104"/>
    </row>
    <row r="51" spans="1:38" ht="13.5" customHeight="1">
      <c r="A51" s="101"/>
      <c r="B51" s="102"/>
      <c r="C51" s="74"/>
      <c r="D51" s="61"/>
      <c r="E51" s="63"/>
      <c r="F51" s="115"/>
      <c r="G51" s="116"/>
      <c r="H51" s="116"/>
      <c r="I51" s="249"/>
      <c r="J51" s="250"/>
      <c r="K51" s="250"/>
      <c r="L51" s="250"/>
      <c r="M51" s="250"/>
      <c r="N51" s="250"/>
      <c r="O51" s="251"/>
      <c r="P51" s="293"/>
      <c r="Q51" s="294"/>
      <c r="R51" s="294"/>
      <c r="S51" s="294"/>
      <c r="T51" s="294"/>
      <c r="U51" s="294"/>
      <c r="V51" s="294"/>
      <c r="W51" s="294"/>
      <c r="X51" s="294"/>
      <c r="Y51" s="294"/>
      <c r="Z51" s="294"/>
      <c r="AA51" s="294"/>
      <c r="AB51" s="294"/>
      <c r="AC51" s="294"/>
      <c r="AD51" s="294"/>
      <c r="AE51" s="294"/>
      <c r="AF51" s="294"/>
      <c r="AG51" s="294"/>
      <c r="AH51" s="294"/>
      <c r="AI51" s="294"/>
      <c r="AJ51" s="294"/>
      <c r="AK51" s="295"/>
      <c r="AL51" s="104"/>
    </row>
    <row r="52" spans="1:38" ht="13.5" customHeight="1">
      <c r="A52" s="101"/>
      <c r="B52" s="102"/>
      <c r="C52" s="74"/>
      <c r="D52" s="74" t="s">
        <v>171</v>
      </c>
      <c r="E52" s="59"/>
      <c r="F52" s="59"/>
      <c r="G52" s="111"/>
      <c r="H52" s="111"/>
      <c r="I52" s="252"/>
      <c r="J52" s="253"/>
      <c r="K52" s="253"/>
      <c r="L52" s="253"/>
      <c r="M52" s="253"/>
      <c r="N52" s="253"/>
      <c r="O52" s="254"/>
      <c r="P52" s="296"/>
      <c r="Q52" s="297"/>
      <c r="R52" s="297"/>
      <c r="S52" s="297"/>
      <c r="T52" s="297"/>
      <c r="U52" s="297"/>
      <c r="V52" s="297"/>
      <c r="W52" s="297"/>
      <c r="X52" s="297"/>
      <c r="Y52" s="297"/>
      <c r="Z52" s="297"/>
      <c r="AA52" s="297"/>
      <c r="AB52" s="297"/>
      <c r="AC52" s="297"/>
      <c r="AD52" s="297"/>
      <c r="AE52" s="297"/>
      <c r="AF52" s="297"/>
      <c r="AG52" s="297"/>
      <c r="AH52" s="297"/>
      <c r="AI52" s="297"/>
      <c r="AJ52" s="297"/>
      <c r="AK52" s="298"/>
      <c r="AL52" s="104"/>
    </row>
    <row r="53" spans="1:38" ht="13.5" customHeight="1">
      <c r="A53" s="101"/>
      <c r="B53" s="102"/>
      <c r="C53" s="61"/>
      <c r="D53" s="105"/>
      <c r="E53" s="115"/>
      <c r="F53" s="63"/>
      <c r="G53" s="107"/>
      <c r="H53" s="108"/>
      <c r="I53" s="255" t="s">
        <v>172</v>
      </c>
      <c r="J53" s="285"/>
      <c r="K53" s="285"/>
      <c r="L53" s="285"/>
      <c r="M53" s="285"/>
      <c r="N53" s="285"/>
      <c r="O53" s="286"/>
      <c r="P53" s="240"/>
      <c r="Q53" s="241"/>
      <c r="R53" s="241"/>
      <c r="S53" s="241"/>
      <c r="T53" s="241"/>
      <c r="U53" s="241"/>
      <c r="V53" s="241"/>
      <c r="W53" s="241"/>
      <c r="X53" s="241"/>
      <c r="Y53" s="241"/>
      <c r="Z53" s="241"/>
      <c r="AA53" s="241"/>
      <c r="AB53" s="241"/>
      <c r="AC53" s="241"/>
      <c r="AD53" s="241"/>
      <c r="AE53" s="241"/>
      <c r="AF53" s="241"/>
      <c r="AG53" s="241"/>
      <c r="AH53" s="241"/>
      <c r="AI53" s="241"/>
      <c r="AJ53" s="241"/>
      <c r="AK53" s="242"/>
      <c r="AL53" s="104"/>
    </row>
    <row r="54" spans="1:38" ht="13.5" customHeight="1">
      <c r="A54" s="101"/>
      <c r="B54" s="102"/>
      <c r="C54" s="65" t="s">
        <v>173</v>
      </c>
      <c r="D54" s="59"/>
      <c r="E54" s="59"/>
      <c r="F54" s="59"/>
      <c r="G54" s="111"/>
      <c r="H54" s="132"/>
      <c r="I54" s="287"/>
      <c r="J54" s="288"/>
      <c r="K54" s="288"/>
      <c r="L54" s="288"/>
      <c r="M54" s="288"/>
      <c r="N54" s="288"/>
      <c r="O54" s="289"/>
      <c r="P54" s="237"/>
      <c r="Q54" s="238"/>
      <c r="R54" s="238"/>
      <c r="S54" s="238"/>
      <c r="T54" s="238"/>
      <c r="U54" s="238"/>
      <c r="V54" s="238"/>
      <c r="W54" s="238"/>
      <c r="X54" s="238"/>
      <c r="Y54" s="238"/>
      <c r="Z54" s="238"/>
      <c r="AA54" s="238"/>
      <c r="AB54" s="238"/>
      <c r="AC54" s="238"/>
      <c r="AD54" s="238"/>
      <c r="AE54" s="238"/>
      <c r="AF54" s="238"/>
      <c r="AG54" s="238"/>
      <c r="AH54" s="238"/>
      <c r="AI54" s="238"/>
      <c r="AJ54" s="238"/>
      <c r="AK54" s="239"/>
      <c r="AL54" s="104"/>
    </row>
    <row r="55" spans="1:38" ht="13.5" customHeight="1">
      <c r="A55" s="101"/>
      <c r="B55" s="102"/>
      <c r="C55" s="74"/>
      <c r="D55" s="61"/>
      <c r="E55" s="63"/>
      <c r="F55" s="115"/>
      <c r="G55" s="116"/>
      <c r="H55" s="116"/>
      <c r="I55" s="249"/>
      <c r="J55" s="250"/>
      <c r="K55" s="250"/>
      <c r="L55" s="250"/>
      <c r="M55" s="250"/>
      <c r="N55" s="250"/>
      <c r="O55" s="251"/>
      <c r="P55" s="240"/>
      <c r="Q55" s="241"/>
      <c r="R55" s="241"/>
      <c r="S55" s="241"/>
      <c r="T55" s="241"/>
      <c r="U55" s="241"/>
      <c r="V55" s="241"/>
      <c r="W55" s="241"/>
      <c r="X55" s="241"/>
      <c r="Y55" s="241"/>
      <c r="Z55" s="241"/>
      <c r="AA55" s="241"/>
      <c r="AB55" s="241"/>
      <c r="AC55" s="241"/>
      <c r="AD55" s="241"/>
      <c r="AE55" s="241"/>
      <c r="AF55" s="241"/>
      <c r="AG55" s="241"/>
      <c r="AH55" s="241"/>
      <c r="AI55" s="241"/>
      <c r="AJ55" s="241"/>
      <c r="AK55" s="242"/>
      <c r="AL55" s="104"/>
    </row>
    <row r="56" spans="1:38" ht="13.5" customHeight="1">
      <c r="A56" s="101"/>
      <c r="B56" s="102"/>
      <c r="C56" s="74"/>
      <c r="D56" s="74" t="s">
        <v>177</v>
      </c>
      <c r="E56" s="59"/>
      <c r="F56" s="59"/>
      <c r="G56" s="111"/>
      <c r="H56" s="111"/>
      <c r="I56" s="252"/>
      <c r="J56" s="253"/>
      <c r="K56" s="253"/>
      <c r="L56" s="253"/>
      <c r="M56" s="253"/>
      <c r="N56" s="253"/>
      <c r="O56" s="254"/>
      <c r="P56" s="237"/>
      <c r="Q56" s="238"/>
      <c r="R56" s="238"/>
      <c r="S56" s="238"/>
      <c r="T56" s="238"/>
      <c r="U56" s="238"/>
      <c r="V56" s="238"/>
      <c r="W56" s="238"/>
      <c r="X56" s="238"/>
      <c r="Y56" s="238"/>
      <c r="Z56" s="238"/>
      <c r="AA56" s="238"/>
      <c r="AB56" s="238"/>
      <c r="AC56" s="238"/>
      <c r="AD56" s="238"/>
      <c r="AE56" s="238"/>
      <c r="AF56" s="238"/>
      <c r="AG56" s="238"/>
      <c r="AH56" s="238"/>
      <c r="AI56" s="238"/>
      <c r="AJ56" s="238"/>
      <c r="AK56" s="239"/>
      <c r="AL56" s="104"/>
    </row>
    <row r="57" spans="1:38" ht="13.5" customHeight="1">
      <c r="A57" s="101"/>
      <c r="B57" s="102"/>
      <c r="C57" s="74"/>
      <c r="D57" s="61"/>
      <c r="E57" s="63"/>
      <c r="F57" s="115"/>
      <c r="G57" s="116"/>
      <c r="H57" s="116"/>
      <c r="I57" s="249"/>
      <c r="J57" s="250"/>
      <c r="K57" s="250"/>
      <c r="L57" s="250"/>
      <c r="M57" s="250"/>
      <c r="N57" s="250"/>
      <c r="O57" s="251"/>
      <c r="P57" s="240"/>
      <c r="Q57" s="241"/>
      <c r="R57" s="241"/>
      <c r="S57" s="241"/>
      <c r="T57" s="241"/>
      <c r="U57" s="241"/>
      <c r="V57" s="241"/>
      <c r="W57" s="241"/>
      <c r="X57" s="241"/>
      <c r="Y57" s="241"/>
      <c r="Z57" s="241"/>
      <c r="AA57" s="241"/>
      <c r="AB57" s="241"/>
      <c r="AC57" s="241"/>
      <c r="AD57" s="241"/>
      <c r="AE57" s="241"/>
      <c r="AF57" s="241"/>
      <c r="AG57" s="241"/>
      <c r="AH57" s="241"/>
      <c r="AI57" s="241"/>
      <c r="AJ57" s="241"/>
      <c r="AK57" s="242"/>
      <c r="AL57" s="104"/>
    </row>
    <row r="58" spans="1:38" ht="13.5" customHeight="1">
      <c r="A58" s="101"/>
      <c r="B58" s="102"/>
      <c r="C58" s="74"/>
      <c r="D58" s="74" t="s">
        <v>178</v>
      </c>
      <c r="E58" s="59"/>
      <c r="F58" s="59"/>
      <c r="G58" s="111"/>
      <c r="H58" s="111"/>
      <c r="I58" s="252"/>
      <c r="J58" s="253"/>
      <c r="K58" s="253"/>
      <c r="L58" s="253"/>
      <c r="M58" s="253"/>
      <c r="N58" s="253"/>
      <c r="O58" s="254"/>
      <c r="P58" s="237"/>
      <c r="Q58" s="238"/>
      <c r="R58" s="238"/>
      <c r="S58" s="238"/>
      <c r="T58" s="238"/>
      <c r="U58" s="238"/>
      <c r="V58" s="238"/>
      <c r="W58" s="238"/>
      <c r="X58" s="238"/>
      <c r="Y58" s="238"/>
      <c r="Z58" s="238"/>
      <c r="AA58" s="238"/>
      <c r="AB58" s="238"/>
      <c r="AC58" s="238"/>
      <c r="AD58" s="238"/>
      <c r="AE58" s="238"/>
      <c r="AF58" s="238"/>
      <c r="AG58" s="238"/>
      <c r="AH58" s="238"/>
      <c r="AI58" s="238"/>
      <c r="AJ58" s="238"/>
      <c r="AK58" s="239"/>
      <c r="AL58" s="104"/>
    </row>
    <row r="59" spans="1:38" ht="13.5" customHeight="1">
      <c r="A59" s="101"/>
      <c r="B59" s="102"/>
      <c r="C59" s="74"/>
      <c r="D59" s="61"/>
      <c r="E59" s="63"/>
      <c r="F59" s="115"/>
      <c r="G59" s="116"/>
      <c r="H59" s="116"/>
      <c r="I59" s="249"/>
      <c r="J59" s="250"/>
      <c r="K59" s="250"/>
      <c r="L59" s="250"/>
      <c r="M59" s="250"/>
      <c r="N59" s="250"/>
      <c r="O59" s="251"/>
      <c r="P59" s="240"/>
      <c r="Q59" s="241"/>
      <c r="R59" s="241"/>
      <c r="S59" s="241"/>
      <c r="T59" s="241"/>
      <c r="U59" s="241"/>
      <c r="V59" s="241"/>
      <c r="W59" s="241"/>
      <c r="X59" s="241"/>
      <c r="Y59" s="241"/>
      <c r="Z59" s="241"/>
      <c r="AA59" s="241"/>
      <c r="AB59" s="241"/>
      <c r="AC59" s="241"/>
      <c r="AD59" s="241"/>
      <c r="AE59" s="241"/>
      <c r="AF59" s="241"/>
      <c r="AG59" s="241"/>
      <c r="AH59" s="241"/>
      <c r="AI59" s="241"/>
      <c r="AJ59" s="241"/>
      <c r="AK59" s="242"/>
      <c r="AL59" s="104"/>
    </row>
    <row r="60" spans="1:38" ht="13.5" customHeight="1">
      <c r="A60" s="101"/>
      <c r="B60" s="102"/>
      <c r="C60" s="75"/>
      <c r="D60" s="75" t="s">
        <v>179</v>
      </c>
      <c r="E60" s="72"/>
      <c r="F60" s="72"/>
      <c r="G60" s="109"/>
      <c r="H60" s="109"/>
      <c r="I60" s="282"/>
      <c r="J60" s="283"/>
      <c r="K60" s="283"/>
      <c r="L60" s="283"/>
      <c r="M60" s="283"/>
      <c r="N60" s="283"/>
      <c r="O60" s="284"/>
      <c r="P60" s="237"/>
      <c r="Q60" s="238"/>
      <c r="R60" s="238"/>
      <c r="S60" s="238"/>
      <c r="T60" s="238"/>
      <c r="U60" s="238"/>
      <c r="V60" s="238"/>
      <c r="W60" s="238"/>
      <c r="X60" s="238"/>
      <c r="Y60" s="238"/>
      <c r="Z60" s="238"/>
      <c r="AA60" s="238"/>
      <c r="AB60" s="238"/>
      <c r="AC60" s="238"/>
      <c r="AD60" s="238"/>
      <c r="AE60" s="238"/>
      <c r="AF60" s="238"/>
      <c r="AG60" s="238"/>
      <c r="AH60" s="238"/>
      <c r="AI60" s="238"/>
      <c r="AJ60" s="238"/>
      <c r="AK60" s="239"/>
      <c r="AL60" s="104"/>
    </row>
    <row r="61" spans="3:57" s="139" customFormat="1" ht="13.5" customHeight="1">
      <c r="C61" s="61"/>
      <c r="E61" s="62"/>
      <c r="F61" s="63"/>
      <c r="G61" s="63"/>
      <c r="I61" s="264"/>
      <c r="J61" s="265"/>
      <c r="K61" s="265"/>
      <c r="L61" s="265"/>
      <c r="M61" s="265"/>
      <c r="N61" s="265"/>
      <c r="O61" s="266"/>
      <c r="P61" s="243"/>
      <c r="Q61" s="244"/>
      <c r="R61" s="244"/>
      <c r="S61" s="244"/>
      <c r="T61" s="244"/>
      <c r="U61" s="244"/>
      <c r="V61" s="244"/>
      <c r="W61" s="244"/>
      <c r="X61" s="244"/>
      <c r="Y61" s="244"/>
      <c r="Z61" s="244"/>
      <c r="AA61" s="244"/>
      <c r="AB61" s="244"/>
      <c r="AC61" s="244"/>
      <c r="AD61" s="244"/>
      <c r="AE61" s="244"/>
      <c r="AF61" s="244"/>
      <c r="AG61" s="244"/>
      <c r="AH61" s="244"/>
      <c r="AI61" s="244"/>
      <c r="AJ61" s="244"/>
      <c r="AK61" s="245"/>
      <c r="AL61" s="59"/>
      <c r="AM61" s="59"/>
      <c r="AN61" s="59"/>
      <c r="AO61" s="59"/>
      <c r="AP61" s="59"/>
      <c r="AQ61" s="59"/>
      <c r="AR61" s="59"/>
      <c r="AS61" s="59"/>
      <c r="AT61" s="59"/>
      <c r="AU61" s="59"/>
      <c r="AV61" s="59"/>
      <c r="AW61" s="59"/>
      <c r="AX61" s="59"/>
      <c r="AY61" s="59"/>
      <c r="AZ61" s="59"/>
      <c r="BA61" s="59"/>
      <c r="BB61" s="59"/>
      <c r="BC61" s="59"/>
      <c r="BD61" s="59"/>
      <c r="BE61" s="59"/>
    </row>
    <row r="62" spans="3:57" s="139" customFormat="1" ht="13.5" customHeight="1">
      <c r="C62" s="74" t="s">
        <v>242</v>
      </c>
      <c r="D62" s="59"/>
      <c r="E62" s="72"/>
      <c r="F62" s="72"/>
      <c r="G62" s="72"/>
      <c r="H62" s="73"/>
      <c r="I62" s="267"/>
      <c r="J62" s="268"/>
      <c r="K62" s="268"/>
      <c r="L62" s="268"/>
      <c r="M62" s="268"/>
      <c r="N62" s="268"/>
      <c r="O62" s="269"/>
      <c r="P62" s="246"/>
      <c r="Q62" s="247"/>
      <c r="R62" s="247"/>
      <c r="S62" s="247"/>
      <c r="T62" s="247"/>
      <c r="U62" s="247"/>
      <c r="V62" s="247"/>
      <c r="W62" s="247"/>
      <c r="X62" s="247"/>
      <c r="Y62" s="247"/>
      <c r="Z62" s="247"/>
      <c r="AA62" s="247"/>
      <c r="AB62" s="247"/>
      <c r="AC62" s="247"/>
      <c r="AD62" s="247"/>
      <c r="AE62" s="247"/>
      <c r="AF62" s="247"/>
      <c r="AG62" s="247"/>
      <c r="AH62" s="247"/>
      <c r="AI62" s="247"/>
      <c r="AJ62" s="247"/>
      <c r="AK62" s="248"/>
      <c r="AL62" s="59"/>
      <c r="AM62" s="59"/>
      <c r="AN62" s="59"/>
      <c r="AO62" s="59"/>
      <c r="AP62" s="59"/>
      <c r="AQ62" s="59"/>
      <c r="AR62" s="59"/>
      <c r="AS62" s="59"/>
      <c r="AT62" s="59"/>
      <c r="AU62" s="59"/>
      <c r="AV62" s="59"/>
      <c r="AW62" s="59"/>
      <c r="AX62" s="59"/>
      <c r="AY62" s="59"/>
      <c r="AZ62" s="59"/>
      <c r="BA62" s="59"/>
      <c r="BB62" s="59"/>
      <c r="BC62" s="59"/>
      <c r="BD62" s="59"/>
      <c r="BE62" s="59"/>
    </row>
    <row r="63" spans="3:57" s="139" customFormat="1" ht="13.5" customHeight="1">
      <c r="C63" s="74"/>
      <c r="D63" s="61"/>
      <c r="F63" s="62"/>
      <c r="G63" s="59"/>
      <c r="I63" s="270" t="s">
        <v>246</v>
      </c>
      <c r="J63" s="271"/>
      <c r="K63" s="271"/>
      <c r="L63" s="271"/>
      <c r="M63" s="271"/>
      <c r="N63" s="271"/>
      <c r="O63" s="272"/>
      <c r="P63" s="202"/>
      <c r="Q63" s="203"/>
      <c r="R63" s="203"/>
      <c r="S63" s="203"/>
      <c r="T63" s="203"/>
      <c r="U63" s="203"/>
      <c r="V63" s="203"/>
      <c r="W63" s="203"/>
      <c r="X63" s="203"/>
      <c r="Y63" s="203"/>
      <c r="Z63" s="203"/>
      <c r="AA63" s="203"/>
      <c r="AB63" s="203"/>
      <c r="AC63" s="203"/>
      <c r="AD63" s="203"/>
      <c r="AE63" s="203"/>
      <c r="AF63" s="203"/>
      <c r="AG63" s="203"/>
      <c r="AH63" s="203"/>
      <c r="AI63" s="203"/>
      <c r="AJ63" s="203"/>
      <c r="AK63" s="204"/>
      <c r="AL63" s="59"/>
      <c r="AM63" s="59"/>
      <c r="AN63" s="59"/>
      <c r="AO63" s="59"/>
      <c r="AP63" s="59"/>
      <c r="AQ63" s="59"/>
      <c r="AR63" s="59"/>
      <c r="AS63" s="59"/>
      <c r="AT63" s="59"/>
      <c r="AU63" s="59"/>
      <c r="AV63" s="59"/>
      <c r="AW63" s="59"/>
      <c r="AX63" s="59"/>
      <c r="AY63" s="59"/>
      <c r="AZ63" s="59"/>
      <c r="BA63" s="59"/>
      <c r="BB63" s="59"/>
      <c r="BC63" s="59"/>
      <c r="BD63" s="59"/>
      <c r="BE63" s="59"/>
    </row>
    <row r="64" spans="3:57" s="139" customFormat="1" ht="13.5" customHeight="1">
      <c r="C64" s="74"/>
      <c r="D64" s="74" t="s">
        <v>243</v>
      </c>
      <c r="E64" s="95"/>
      <c r="F64" s="95"/>
      <c r="G64" s="59"/>
      <c r="I64" s="270" t="s">
        <v>245</v>
      </c>
      <c r="J64" s="271"/>
      <c r="K64" s="271"/>
      <c r="L64" s="271"/>
      <c r="M64" s="271"/>
      <c r="N64" s="271"/>
      <c r="O64" s="272"/>
      <c r="P64" s="205"/>
      <c r="Q64" s="206"/>
      <c r="R64" s="206"/>
      <c r="S64" s="206"/>
      <c r="T64" s="206"/>
      <c r="U64" s="206"/>
      <c r="V64" s="206"/>
      <c r="W64" s="206"/>
      <c r="X64" s="206"/>
      <c r="Y64" s="206"/>
      <c r="Z64" s="206"/>
      <c r="AA64" s="206"/>
      <c r="AB64" s="206"/>
      <c r="AC64" s="206"/>
      <c r="AD64" s="206"/>
      <c r="AE64" s="206"/>
      <c r="AF64" s="206"/>
      <c r="AG64" s="206"/>
      <c r="AH64" s="206"/>
      <c r="AI64" s="206"/>
      <c r="AJ64" s="206"/>
      <c r="AK64" s="207"/>
      <c r="AL64" s="59"/>
      <c r="AM64" s="59"/>
      <c r="AN64" s="59"/>
      <c r="AO64" s="59"/>
      <c r="AP64" s="59"/>
      <c r="AQ64" s="59"/>
      <c r="AR64" s="59"/>
      <c r="AS64" s="59"/>
      <c r="AT64" s="59"/>
      <c r="AU64" s="59"/>
      <c r="AV64" s="59"/>
      <c r="AW64" s="59"/>
      <c r="AX64" s="59"/>
      <c r="AY64" s="59"/>
      <c r="AZ64" s="59"/>
      <c r="BA64" s="59"/>
      <c r="BB64" s="59"/>
      <c r="BC64" s="59"/>
      <c r="BD64" s="59"/>
      <c r="BE64" s="59"/>
    </row>
    <row r="65" spans="3:57" s="139" customFormat="1" ht="13.5" customHeight="1">
      <c r="C65" s="94"/>
      <c r="D65" s="76" t="s">
        <v>244</v>
      </c>
      <c r="E65" s="97"/>
      <c r="F65" s="97"/>
      <c r="G65" s="72"/>
      <c r="H65" s="73"/>
      <c r="I65" s="90"/>
      <c r="J65" s="91"/>
      <c r="K65" s="91"/>
      <c r="L65" s="91"/>
      <c r="M65" s="91"/>
      <c r="N65" s="91"/>
      <c r="O65" s="99"/>
      <c r="P65" s="208"/>
      <c r="Q65" s="209"/>
      <c r="R65" s="209"/>
      <c r="S65" s="209"/>
      <c r="T65" s="209"/>
      <c r="U65" s="209"/>
      <c r="V65" s="209"/>
      <c r="W65" s="209"/>
      <c r="X65" s="209"/>
      <c r="Y65" s="209"/>
      <c r="Z65" s="209"/>
      <c r="AA65" s="209"/>
      <c r="AB65" s="209"/>
      <c r="AC65" s="209"/>
      <c r="AD65" s="209"/>
      <c r="AE65" s="209"/>
      <c r="AF65" s="209"/>
      <c r="AG65" s="209"/>
      <c r="AH65" s="209"/>
      <c r="AI65" s="209"/>
      <c r="AJ65" s="209"/>
      <c r="AK65" s="210"/>
      <c r="AL65" s="59"/>
      <c r="AM65" s="59"/>
      <c r="AN65" s="59"/>
      <c r="AO65" s="59"/>
      <c r="AP65" s="59"/>
      <c r="AQ65" s="59"/>
      <c r="AR65" s="59"/>
      <c r="AS65" s="59"/>
      <c r="AT65" s="59"/>
      <c r="AU65" s="59"/>
      <c r="AV65" s="59"/>
      <c r="AW65" s="59"/>
      <c r="AX65" s="59"/>
      <c r="AY65" s="59"/>
      <c r="AZ65" s="59"/>
      <c r="BA65" s="59"/>
      <c r="BB65" s="59"/>
      <c r="BC65" s="59"/>
      <c r="BD65" s="59"/>
      <c r="BE65" s="59"/>
    </row>
    <row r="66" spans="3:57" s="139" customFormat="1" ht="13.5" customHeight="1">
      <c r="C66" s="94"/>
      <c r="D66" s="59"/>
      <c r="E66" s="170"/>
      <c r="F66" s="186"/>
      <c r="G66" s="59"/>
      <c r="I66" s="270" t="s">
        <v>247</v>
      </c>
      <c r="J66" s="271"/>
      <c r="K66" s="271"/>
      <c r="L66" s="271"/>
      <c r="M66" s="271"/>
      <c r="N66" s="271"/>
      <c r="O66" s="272"/>
      <c r="P66" s="202"/>
      <c r="Q66" s="203"/>
      <c r="R66" s="203"/>
      <c r="S66" s="203"/>
      <c r="T66" s="203"/>
      <c r="U66" s="203"/>
      <c r="V66" s="203"/>
      <c r="W66" s="203"/>
      <c r="X66" s="203"/>
      <c r="Y66" s="203"/>
      <c r="Z66" s="203"/>
      <c r="AA66" s="203"/>
      <c r="AB66" s="203"/>
      <c r="AC66" s="203"/>
      <c r="AD66" s="203"/>
      <c r="AE66" s="203"/>
      <c r="AF66" s="203"/>
      <c r="AG66" s="203"/>
      <c r="AH66" s="203"/>
      <c r="AI66" s="203"/>
      <c r="AJ66" s="203"/>
      <c r="AK66" s="204"/>
      <c r="AL66" s="59"/>
      <c r="AM66" s="59"/>
      <c r="AN66" s="59"/>
      <c r="AO66" s="59"/>
      <c r="AP66" s="59"/>
      <c r="AQ66" s="59"/>
      <c r="AR66" s="59"/>
      <c r="AS66" s="59"/>
      <c r="AT66" s="59"/>
      <c r="AU66" s="59"/>
      <c r="AV66" s="59"/>
      <c r="AW66" s="59"/>
      <c r="AX66" s="59"/>
      <c r="AY66" s="59"/>
      <c r="AZ66" s="59"/>
      <c r="BA66" s="59"/>
      <c r="BB66" s="59"/>
      <c r="BC66" s="59"/>
      <c r="BD66" s="59"/>
      <c r="BE66" s="59"/>
    </row>
    <row r="67" spans="3:57" s="139" customFormat="1" ht="13.5" customHeight="1">
      <c r="C67" s="94"/>
      <c r="D67" s="59" t="s">
        <v>249</v>
      </c>
      <c r="E67" s="59"/>
      <c r="F67" s="140"/>
      <c r="G67" s="59"/>
      <c r="I67" s="270" t="s">
        <v>248</v>
      </c>
      <c r="J67" s="271"/>
      <c r="K67" s="271"/>
      <c r="L67" s="271"/>
      <c r="M67" s="271"/>
      <c r="N67" s="271"/>
      <c r="O67" s="272"/>
      <c r="P67" s="205"/>
      <c r="Q67" s="206"/>
      <c r="R67" s="206"/>
      <c r="S67" s="206"/>
      <c r="T67" s="206"/>
      <c r="U67" s="206"/>
      <c r="V67" s="206"/>
      <c r="W67" s="206"/>
      <c r="X67" s="206"/>
      <c r="Y67" s="206"/>
      <c r="Z67" s="206"/>
      <c r="AA67" s="206"/>
      <c r="AB67" s="206"/>
      <c r="AC67" s="206"/>
      <c r="AD67" s="206"/>
      <c r="AE67" s="206"/>
      <c r="AF67" s="206"/>
      <c r="AG67" s="206"/>
      <c r="AH67" s="206"/>
      <c r="AI67" s="206"/>
      <c r="AJ67" s="206"/>
      <c r="AK67" s="207"/>
      <c r="AL67" s="59"/>
      <c r="AM67" s="59"/>
      <c r="AN67" s="59"/>
      <c r="AO67" s="59"/>
      <c r="AP67" s="59"/>
      <c r="AQ67" s="59"/>
      <c r="AR67" s="59"/>
      <c r="AS67" s="59"/>
      <c r="AT67" s="59"/>
      <c r="AU67" s="59"/>
      <c r="AV67" s="59"/>
      <c r="AW67" s="59"/>
      <c r="AX67" s="59"/>
      <c r="AY67" s="59"/>
      <c r="AZ67" s="59"/>
      <c r="BA67" s="59"/>
      <c r="BB67" s="59"/>
      <c r="BC67" s="59"/>
      <c r="BD67" s="59"/>
      <c r="BE67" s="59"/>
    </row>
    <row r="68" spans="3:57" s="139" customFormat="1" ht="13.5" customHeight="1">
      <c r="C68" s="94"/>
      <c r="D68" s="77" t="s">
        <v>250</v>
      </c>
      <c r="E68" s="72"/>
      <c r="F68" s="141"/>
      <c r="G68" s="72"/>
      <c r="H68" s="73"/>
      <c r="I68" s="90"/>
      <c r="J68" s="91"/>
      <c r="K68" s="91"/>
      <c r="L68" s="91"/>
      <c r="M68" s="91"/>
      <c r="N68" s="91"/>
      <c r="O68" s="99"/>
      <c r="P68" s="208"/>
      <c r="Q68" s="209"/>
      <c r="R68" s="209"/>
      <c r="S68" s="209"/>
      <c r="T68" s="209"/>
      <c r="U68" s="209"/>
      <c r="V68" s="209"/>
      <c r="W68" s="209"/>
      <c r="X68" s="209"/>
      <c r="Y68" s="209"/>
      <c r="Z68" s="209"/>
      <c r="AA68" s="209"/>
      <c r="AB68" s="209"/>
      <c r="AC68" s="209"/>
      <c r="AD68" s="209"/>
      <c r="AE68" s="209"/>
      <c r="AF68" s="209"/>
      <c r="AG68" s="209"/>
      <c r="AH68" s="209"/>
      <c r="AI68" s="209"/>
      <c r="AJ68" s="209"/>
      <c r="AK68" s="210"/>
      <c r="AL68" s="59"/>
      <c r="AM68" s="59"/>
      <c r="AN68" s="59"/>
      <c r="AO68" s="59"/>
      <c r="AP68" s="59"/>
      <c r="AQ68" s="59"/>
      <c r="AR68" s="59"/>
      <c r="AS68" s="59"/>
      <c r="AT68" s="59"/>
      <c r="AU68" s="59"/>
      <c r="AV68" s="59"/>
      <c r="AW68" s="59"/>
      <c r="AX68" s="59"/>
      <c r="AY68" s="59"/>
      <c r="AZ68" s="59"/>
      <c r="BA68" s="59"/>
      <c r="BB68" s="59"/>
      <c r="BC68" s="59"/>
      <c r="BD68" s="59"/>
      <c r="BE68" s="59"/>
    </row>
    <row r="69" spans="3:57" s="139" customFormat="1" ht="13.5" customHeight="1">
      <c r="C69" s="74"/>
      <c r="D69" s="74"/>
      <c r="F69" s="98"/>
      <c r="G69" s="59"/>
      <c r="I69" s="270" t="s">
        <v>253</v>
      </c>
      <c r="J69" s="271"/>
      <c r="K69" s="271"/>
      <c r="L69" s="271"/>
      <c r="M69" s="271"/>
      <c r="N69" s="271"/>
      <c r="O69" s="272"/>
      <c r="P69" s="202"/>
      <c r="Q69" s="203"/>
      <c r="R69" s="203"/>
      <c r="S69" s="203"/>
      <c r="T69" s="203"/>
      <c r="U69" s="203"/>
      <c r="V69" s="203"/>
      <c r="W69" s="203"/>
      <c r="X69" s="203"/>
      <c r="Y69" s="203"/>
      <c r="Z69" s="203"/>
      <c r="AA69" s="203"/>
      <c r="AB69" s="203"/>
      <c r="AC69" s="203"/>
      <c r="AD69" s="203"/>
      <c r="AE69" s="203"/>
      <c r="AF69" s="203"/>
      <c r="AG69" s="203"/>
      <c r="AH69" s="203"/>
      <c r="AI69" s="203"/>
      <c r="AJ69" s="203"/>
      <c r="AK69" s="204"/>
      <c r="AL69" s="59"/>
      <c r="AM69" s="59"/>
      <c r="AN69" s="59"/>
      <c r="AO69" s="59"/>
      <c r="AP69" s="59"/>
      <c r="AQ69" s="59"/>
      <c r="AR69" s="59"/>
      <c r="AS69" s="59"/>
      <c r="AT69" s="59"/>
      <c r="AU69" s="59"/>
      <c r="AV69" s="59"/>
      <c r="AW69" s="59"/>
      <c r="AX69" s="59"/>
      <c r="AY69" s="59"/>
      <c r="AZ69" s="59"/>
      <c r="BA69" s="59"/>
      <c r="BB69" s="59"/>
      <c r="BC69" s="59"/>
      <c r="BD69" s="59"/>
      <c r="BE69" s="59"/>
    </row>
    <row r="70" spans="3:57" s="139" customFormat="1" ht="13.5" customHeight="1">
      <c r="C70" s="74"/>
      <c r="D70" s="74" t="s">
        <v>251</v>
      </c>
      <c r="E70" s="59"/>
      <c r="F70" s="140"/>
      <c r="G70" s="59"/>
      <c r="I70" s="270" t="s">
        <v>254</v>
      </c>
      <c r="J70" s="271"/>
      <c r="K70" s="271"/>
      <c r="L70" s="271"/>
      <c r="M70" s="271"/>
      <c r="N70" s="271"/>
      <c r="O70" s="272"/>
      <c r="P70" s="205"/>
      <c r="Q70" s="206"/>
      <c r="R70" s="206"/>
      <c r="S70" s="206"/>
      <c r="T70" s="206"/>
      <c r="U70" s="206"/>
      <c r="V70" s="206"/>
      <c r="W70" s="206"/>
      <c r="X70" s="206"/>
      <c r="Y70" s="206"/>
      <c r="Z70" s="206"/>
      <c r="AA70" s="206"/>
      <c r="AB70" s="206"/>
      <c r="AC70" s="206"/>
      <c r="AD70" s="206"/>
      <c r="AE70" s="206"/>
      <c r="AF70" s="206"/>
      <c r="AG70" s="206"/>
      <c r="AH70" s="206"/>
      <c r="AI70" s="206"/>
      <c r="AJ70" s="206"/>
      <c r="AK70" s="207"/>
      <c r="AL70" s="59"/>
      <c r="AM70" s="59"/>
      <c r="AN70" s="59"/>
      <c r="AO70" s="59"/>
      <c r="AP70" s="59"/>
      <c r="AQ70" s="59"/>
      <c r="AR70" s="59"/>
      <c r="AS70" s="59"/>
      <c r="AT70" s="59"/>
      <c r="AU70" s="59"/>
      <c r="AV70" s="59"/>
      <c r="AW70" s="59"/>
      <c r="AX70" s="59"/>
      <c r="AY70" s="59"/>
      <c r="AZ70" s="59"/>
      <c r="BA70" s="59"/>
      <c r="BB70" s="59"/>
      <c r="BC70" s="59"/>
      <c r="BD70" s="59"/>
      <c r="BE70" s="59"/>
    </row>
    <row r="71" spans="3:57" s="139" customFormat="1" ht="13.5" customHeight="1">
      <c r="C71" s="74"/>
      <c r="D71" s="76" t="s">
        <v>252</v>
      </c>
      <c r="E71" s="72"/>
      <c r="F71" s="141"/>
      <c r="G71" s="72"/>
      <c r="H71" s="73"/>
      <c r="I71" s="90"/>
      <c r="J71" s="91"/>
      <c r="K71" s="91"/>
      <c r="L71" s="91"/>
      <c r="M71" s="91"/>
      <c r="N71" s="91"/>
      <c r="O71" s="99"/>
      <c r="P71" s="208"/>
      <c r="Q71" s="209"/>
      <c r="R71" s="209"/>
      <c r="S71" s="209"/>
      <c r="T71" s="209"/>
      <c r="U71" s="209"/>
      <c r="V71" s="209"/>
      <c r="W71" s="209"/>
      <c r="X71" s="209"/>
      <c r="Y71" s="209"/>
      <c r="Z71" s="209"/>
      <c r="AA71" s="209"/>
      <c r="AB71" s="209"/>
      <c r="AC71" s="209"/>
      <c r="AD71" s="209"/>
      <c r="AE71" s="209"/>
      <c r="AF71" s="209"/>
      <c r="AG71" s="209"/>
      <c r="AH71" s="209"/>
      <c r="AI71" s="209"/>
      <c r="AJ71" s="209"/>
      <c r="AK71" s="210"/>
      <c r="AL71" s="59"/>
      <c r="AM71" s="59"/>
      <c r="AN71" s="59"/>
      <c r="AO71" s="59"/>
      <c r="AP71" s="59"/>
      <c r="AQ71" s="59"/>
      <c r="AR71" s="59"/>
      <c r="AS71" s="59"/>
      <c r="AT71" s="59"/>
      <c r="AU71" s="59"/>
      <c r="AV71" s="59"/>
      <c r="AW71" s="59"/>
      <c r="AX71" s="59"/>
      <c r="AY71" s="59"/>
      <c r="AZ71" s="59"/>
      <c r="BA71" s="59"/>
      <c r="BB71" s="59"/>
      <c r="BC71" s="59"/>
      <c r="BD71" s="59"/>
      <c r="BE71" s="59"/>
    </row>
    <row r="72" spans="3:57" s="139" customFormat="1" ht="13.5" customHeight="1">
      <c r="C72" s="74"/>
      <c r="D72" s="74"/>
      <c r="F72" s="98"/>
      <c r="G72" s="59"/>
      <c r="I72" s="270" t="s">
        <v>257</v>
      </c>
      <c r="J72" s="271"/>
      <c r="K72" s="271"/>
      <c r="L72" s="271"/>
      <c r="M72" s="271"/>
      <c r="N72" s="271"/>
      <c r="O72" s="272"/>
      <c r="P72" s="202"/>
      <c r="Q72" s="203"/>
      <c r="R72" s="203"/>
      <c r="S72" s="203"/>
      <c r="T72" s="203"/>
      <c r="U72" s="203"/>
      <c r="V72" s="203"/>
      <c r="W72" s="203"/>
      <c r="X72" s="203"/>
      <c r="Y72" s="203"/>
      <c r="Z72" s="203"/>
      <c r="AA72" s="203"/>
      <c r="AB72" s="203"/>
      <c r="AC72" s="203"/>
      <c r="AD72" s="203"/>
      <c r="AE72" s="203"/>
      <c r="AF72" s="203"/>
      <c r="AG72" s="203"/>
      <c r="AH72" s="203"/>
      <c r="AI72" s="203"/>
      <c r="AJ72" s="203"/>
      <c r="AK72" s="204"/>
      <c r="AL72" s="59"/>
      <c r="AM72" s="59"/>
      <c r="AN72" s="59"/>
      <c r="AO72" s="59"/>
      <c r="AP72" s="59"/>
      <c r="AQ72" s="59"/>
      <c r="AR72" s="59"/>
      <c r="AS72" s="59"/>
      <c r="AT72" s="59"/>
      <c r="AU72" s="59"/>
      <c r="AV72" s="59"/>
      <c r="AW72" s="59"/>
      <c r="AX72" s="59"/>
      <c r="AY72" s="59"/>
      <c r="AZ72" s="59"/>
      <c r="BA72" s="59"/>
      <c r="BB72" s="59"/>
      <c r="BC72" s="59"/>
      <c r="BD72" s="59"/>
      <c r="BE72" s="59"/>
    </row>
    <row r="73" spans="3:57" s="139" customFormat="1" ht="13.5" customHeight="1">
      <c r="C73" s="74"/>
      <c r="D73" s="74" t="s">
        <v>255</v>
      </c>
      <c r="E73" s="59"/>
      <c r="F73" s="59"/>
      <c r="G73" s="59"/>
      <c r="I73" s="270" t="s">
        <v>258</v>
      </c>
      <c r="J73" s="271"/>
      <c r="K73" s="271"/>
      <c r="L73" s="271"/>
      <c r="M73" s="271"/>
      <c r="N73" s="271"/>
      <c r="O73" s="272"/>
      <c r="P73" s="205"/>
      <c r="Q73" s="206"/>
      <c r="R73" s="206"/>
      <c r="S73" s="206"/>
      <c r="T73" s="206"/>
      <c r="U73" s="206"/>
      <c r="V73" s="206"/>
      <c r="W73" s="206"/>
      <c r="X73" s="206"/>
      <c r="Y73" s="206"/>
      <c r="Z73" s="206"/>
      <c r="AA73" s="206"/>
      <c r="AB73" s="206"/>
      <c r="AC73" s="206"/>
      <c r="AD73" s="206"/>
      <c r="AE73" s="206"/>
      <c r="AF73" s="206"/>
      <c r="AG73" s="206"/>
      <c r="AH73" s="206"/>
      <c r="AI73" s="206"/>
      <c r="AJ73" s="206"/>
      <c r="AK73" s="207"/>
      <c r="AL73" s="59"/>
      <c r="AM73" s="59"/>
      <c r="AN73" s="59"/>
      <c r="AO73" s="59"/>
      <c r="AP73" s="59"/>
      <c r="AQ73" s="59"/>
      <c r="AR73" s="59"/>
      <c r="AS73" s="59"/>
      <c r="AT73" s="59"/>
      <c r="AU73" s="59"/>
      <c r="AV73" s="59"/>
      <c r="AW73" s="59"/>
      <c r="AX73" s="59"/>
      <c r="AY73" s="59"/>
      <c r="AZ73" s="59"/>
      <c r="BA73" s="59"/>
      <c r="BB73" s="59"/>
      <c r="BC73" s="59"/>
      <c r="BD73" s="59"/>
      <c r="BE73" s="59"/>
    </row>
    <row r="74" spans="3:57" s="139" customFormat="1" ht="13.5" customHeight="1">
      <c r="C74" s="74"/>
      <c r="D74" s="76" t="s">
        <v>256</v>
      </c>
      <c r="E74" s="72"/>
      <c r="F74" s="72"/>
      <c r="G74" s="72"/>
      <c r="H74" s="73"/>
      <c r="I74" s="90"/>
      <c r="J74" s="91"/>
      <c r="K74" s="91"/>
      <c r="L74" s="91"/>
      <c r="M74" s="91"/>
      <c r="N74" s="91"/>
      <c r="O74" s="99"/>
      <c r="P74" s="208"/>
      <c r="Q74" s="209"/>
      <c r="R74" s="209"/>
      <c r="S74" s="209"/>
      <c r="T74" s="209"/>
      <c r="U74" s="209"/>
      <c r="V74" s="209"/>
      <c r="W74" s="209"/>
      <c r="X74" s="209"/>
      <c r="Y74" s="209"/>
      <c r="Z74" s="209"/>
      <c r="AA74" s="209"/>
      <c r="AB74" s="209"/>
      <c r="AC74" s="209"/>
      <c r="AD74" s="209"/>
      <c r="AE74" s="209"/>
      <c r="AF74" s="209"/>
      <c r="AG74" s="209"/>
      <c r="AH74" s="209"/>
      <c r="AI74" s="209"/>
      <c r="AJ74" s="209"/>
      <c r="AK74" s="210"/>
      <c r="AL74" s="59"/>
      <c r="AM74" s="59"/>
      <c r="AN74" s="59"/>
      <c r="AO74" s="59"/>
      <c r="AP74" s="59"/>
      <c r="AQ74" s="59"/>
      <c r="AR74" s="59"/>
      <c r="AS74" s="59"/>
      <c r="AT74" s="59"/>
      <c r="AU74" s="59"/>
      <c r="AV74" s="59"/>
      <c r="AW74" s="59"/>
      <c r="AX74" s="59"/>
      <c r="AY74" s="59"/>
      <c r="AZ74" s="59"/>
      <c r="BA74" s="59"/>
      <c r="BB74" s="59"/>
      <c r="BC74" s="59"/>
      <c r="BD74" s="59"/>
      <c r="BE74" s="59"/>
    </row>
    <row r="75" spans="3:57" s="139" customFormat="1" ht="13.5" customHeight="1">
      <c r="C75" s="74"/>
      <c r="D75" s="74"/>
      <c r="F75" s="98"/>
      <c r="G75" s="59"/>
      <c r="I75" s="368" t="s">
        <v>261</v>
      </c>
      <c r="J75" s="369"/>
      <c r="K75" s="369"/>
      <c r="L75" s="369"/>
      <c r="M75" s="369"/>
      <c r="N75" s="369"/>
      <c r="O75" s="370"/>
      <c r="P75" s="202"/>
      <c r="Q75" s="203"/>
      <c r="R75" s="203"/>
      <c r="S75" s="203"/>
      <c r="T75" s="203"/>
      <c r="U75" s="203"/>
      <c r="V75" s="203"/>
      <c r="W75" s="203"/>
      <c r="X75" s="203"/>
      <c r="Y75" s="203"/>
      <c r="Z75" s="203"/>
      <c r="AA75" s="203"/>
      <c r="AB75" s="203"/>
      <c r="AC75" s="203"/>
      <c r="AD75" s="203"/>
      <c r="AE75" s="203"/>
      <c r="AF75" s="203"/>
      <c r="AG75" s="203"/>
      <c r="AH75" s="203"/>
      <c r="AI75" s="203"/>
      <c r="AJ75" s="203"/>
      <c r="AK75" s="204"/>
      <c r="AL75" s="59"/>
      <c r="AM75" s="59"/>
      <c r="AN75" s="59"/>
      <c r="AO75" s="59"/>
      <c r="AP75" s="59"/>
      <c r="AQ75" s="59"/>
      <c r="AR75" s="59"/>
      <c r="AS75" s="59"/>
      <c r="AT75" s="59"/>
      <c r="AU75" s="59"/>
      <c r="AV75" s="59"/>
      <c r="AW75" s="59"/>
      <c r="AX75" s="59"/>
      <c r="AY75" s="59"/>
      <c r="AZ75" s="59"/>
      <c r="BA75" s="59"/>
      <c r="BB75" s="59"/>
      <c r="BC75" s="59"/>
      <c r="BD75" s="59"/>
      <c r="BE75" s="59"/>
    </row>
    <row r="76" spans="3:57" s="139" customFormat="1" ht="13.5" customHeight="1">
      <c r="C76" s="74"/>
      <c r="D76" s="74" t="s">
        <v>259</v>
      </c>
      <c r="E76" s="59"/>
      <c r="F76" s="59"/>
      <c r="G76" s="59"/>
      <c r="I76" s="270" t="s">
        <v>262</v>
      </c>
      <c r="J76" s="271"/>
      <c r="K76" s="271"/>
      <c r="L76" s="271"/>
      <c r="M76" s="271"/>
      <c r="N76" s="271"/>
      <c r="O76" s="272"/>
      <c r="P76" s="205"/>
      <c r="Q76" s="206"/>
      <c r="R76" s="206"/>
      <c r="S76" s="206"/>
      <c r="T76" s="206"/>
      <c r="U76" s="206"/>
      <c r="V76" s="206"/>
      <c r="W76" s="206"/>
      <c r="X76" s="206"/>
      <c r="Y76" s="206"/>
      <c r="Z76" s="206"/>
      <c r="AA76" s="206"/>
      <c r="AB76" s="206"/>
      <c r="AC76" s="206"/>
      <c r="AD76" s="206"/>
      <c r="AE76" s="206"/>
      <c r="AF76" s="206"/>
      <c r="AG76" s="206"/>
      <c r="AH76" s="206"/>
      <c r="AI76" s="206"/>
      <c r="AJ76" s="206"/>
      <c r="AK76" s="207"/>
      <c r="AL76" s="59"/>
      <c r="AM76" s="59"/>
      <c r="AN76" s="59"/>
      <c r="AO76" s="59"/>
      <c r="AP76" s="59"/>
      <c r="AQ76" s="59"/>
      <c r="AR76" s="59"/>
      <c r="AS76" s="59"/>
      <c r="AT76" s="59"/>
      <c r="AU76" s="59"/>
      <c r="AV76" s="59"/>
      <c r="AW76" s="59"/>
      <c r="AX76" s="59"/>
      <c r="AY76" s="59"/>
      <c r="AZ76" s="59"/>
      <c r="BA76" s="59"/>
      <c r="BB76" s="59"/>
      <c r="BC76" s="59"/>
      <c r="BD76" s="59"/>
      <c r="BE76" s="59"/>
    </row>
    <row r="77" spans="3:57" s="139" customFormat="1" ht="13.5" customHeight="1">
      <c r="C77" s="74"/>
      <c r="D77" s="68" t="s">
        <v>260</v>
      </c>
      <c r="E77" s="72"/>
      <c r="F77" s="140"/>
      <c r="G77" s="72"/>
      <c r="H77" s="73"/>
      <c r="I77" s="90"/>
      <c r="J77" s="91"/>
      <c r="K77" s="91"/>
      <c r="L77" s="91"/>
      <c r="M77" s="91"/>
      <c r="N77" s="91"/>
      <c r="O77" s="99"/>
      <c r="P77" s="208"/>
      <c r="Q77" s="209"/>
      <c r="R77" s="209"/>
      <c r="S77" s="209"/>
      <c r="T77" s="209"/>
      <c r="U77" s="209"/>
      <c r="V77" s="209"/>
      <c r="W77" s="209"/>
      <c r="X77" s="209"/>
      <c r="Y77" s="209"/>
      <c r="Z77" s="209"/>
      <c r="AA77" s="209"/>
      <c r="AB77" s="209"/>
      <c r="AC77" s="209"/>
      <c r="AD77" s="209"/>
      <c r="AE77" s="209"/>
      <c r="AF77" s="209"/>
      <c r="AG77" s="209"/>
      <c r="AH77" s="209"/>
      <c r="AI77" s="209"/>
      <c r="AJ77" s="209"/>
      <c r="AK77" s="210"/>
      <c r="AL77" s="59"/>
      <c r="AM77" s="59"/>
      <c r="AN77" s="59"/>
      <c r="AO77" s="59"/>
      <c r="AP77" s="59"/>
      <c r="AQ77" s="59"/>
      <c r="AR77" s="59"/>
      <c r="AS77" s="59"/>
      <c r="AT77" s="59"/>
      <c r="AU77" s="59"/>
      <c r="AV77" s="59"/>
      <c r="AW77" s="59"/>
      <c r="AX77" s="59"/>
      <c r="AY77" s="59"/>
      <c r="AZ77" s="59"/>
      <c r="BA77" s="59"/>
      <c r="BB77" s="59"/>
      <c r="BC77" s="59"/>
      <c r="BD77" s="59"/>
      <c r="BE77" s="59"/>
    </row>
    <row r="78" spans="3:57" s="139" customFormat="1" ht="13.5" customHeight="1">
      <c r="C78" s="74"/>
      <c r="D78" s="61"/>
      <c r="F78" s="62"/>
      <c r="G78" s="59"/>
      <c r="I78" s="270" t="s">
        <v>265</v>
      </c>
      <c r="J78" s="271"/>
      <c r="K78" s="271"/>
      <c r="L78" s="271"/>
      <c r="M78" s="271"/>
      <c r="N78" s="271"/>
      <c r="O78" s="272"/>
      <c r="P78" s="202"/>
      <c r="Q78" s="203"/>
      <c r="R78" s="203"/>
      <c r="S78" s="203"/>
      <c r="T78" s="203"/>
      <c r="U78" s="203"/>
      <c r="V78" s="203"/>
      <c r="W78" s="203"/>
      <c r="X78" s="203"/>
      <c r="Y78" s="203"/>
      <c r="Z78" s="203"/>
      <c r="AA78" s="203"/>
      <c r="AB78" s="203"/>
      <c r="AC78" s="203"/>
      <c r="AD78" s="203"/>
      <c r="AE78" s="203"/>
      <c r="AF78" s="203"/>
      <c r="AG78" s="203"/>
      <c r="AH78" s="203"/>
      <c r="AI78" s="203"/>
      <c r="AJ78" s="203"/>
      <c r="AK78" s="204"/>
      <c r="AL78" s="59"/>
      <c r="AM78" s="59"/>
      <c r="AN78" s="59"/>
      <c r="AO78" s="59"/>
      <c r="AP78" s="59"/>
      <c r="AQ78" s="59"/>
      <c r="AR78" s="59"/>
      <c r="AS78" s="59"/>
      <c r="AT78" s="59"/>
      <c r="AU78" s="59"/>
      <c r="AV78" s="59"/>
      <c r="AW78" s="59"/>
      <c r="AX78" s="59"/>
      <c r="AY78" s="59"/>
      <c r="AZ78" s="59"/>
      <c r="BA78" s="59"/>
      <c r="BB78" s="59"/>
      <c r="BC78" s="59"/>
      <c r="BD78" s="59"/>
      <c r="BE78" s="59"/>
    </row>
    <row r="79" spans="3:57" s="139" customFormat="1" ht="13.5" customHeight="1">
      <c r="C79" s="74"/>
      <c r="D79" s="74" t="s">
        <v>263</v>
      </c>
      <c r="E79" s="59"/>
      <c r="F79" s="59"/>
      <c r="G79" s="59"/>
      <c r="I79" s="270" t="s">
        <v>266</v>
      </c>
      <c r="J79" s="271"/>
      <c r="K79" s="271"/>
      <c r="L79" s="271"/>
      <c r="M79" s="271"/>
      <c r="N79" s="271"/>
      <c r="O79" s="272"/>
      <c r="P79" s="205"/>
      <c r="Q79" s="206"/>
      <c r="R79" s="206"/>
      <c r="S79" s="206"/>
      <c r="T79" s="206"/>
      <c r="U79" s="206"/>
      <c r="V79" s="206"/>
      <c r="W79" s="206"/>
      <c r="X79" s="206"/>
      <c r="Y79" s="206"/>
      <c r="Z79" s="206"/>
      <c r="AA79" s="206"/>
      <c r="AB79" s="206"/>
      <c r="AC79" s="206"/>
      <c r="AD79" s="206"/>
      <c r="AE79" s="206"/>
      <c r="AF79" s="206"/>
      <c r="AG79" s="206"/>
      <c r="AH79" s="206"/>
      <c r="AI79" s="206"/>
      <c r="AJ79" s="206"/>
      <c r="AK79" s="207"/>
      <c r="AL79" s="59"/>
      <c r="AM79" s="59"/>
      <c r="AN79" s="59"/>
      <c r="AO79" s="59"/>
      <c r="AP79" s="59"/>
      <c r="AQ79" s="59"/>
      <c r="AR79" s="59"/>
      <c r="AS79" s="59"/>
      <c r="AT79" s="59"/>
      <c r="AU79" s="59"/>
      <c r="AV79" s="59"/>
      <c r="AW79" s="59"/>
      <c r="AX79" s="59"/>
      <c r="AY79" s="59"/>
      <c r="AZ79" s="59"/>
      <c r="BA79" s="59"/>
      <c r="BB79" s="59"/>
      <c r="BC79" s="59"/>
      <c r="BD79" s="59"/>
      <c r="BE79" s="59"/>
    </row>
    <row r="80" spans="3:57" s="139" customFormat="1" ht="13.5" customHeight="1">
      <c r="C80" s="75"/>
      <c r="D80" s="76" t="s">
        <v>264</v>
      </c>
      <c r="E80" s="72"/>
      <c r="F80" s="141"/>
      <c r="G80" s="72"/>
      <c r="H80" s="73"/>
      <c r="I80" s="90"/>
      <c r="J80" s="91"/>
      <c r="K80" s="91"/>
      <c r="L80" s="91"/>
      <c r="M80" s="91"/>
      <c r="N80" s="91"/>
      <c r="O80" s="99"/>
      <c r="P80" s="208"/>
      <c r="Q80" s="209"/>
      <c r="R80" s="209"/>
      <c r="S80" s="209"/>
      <c r="T80" s="209"/>
      <c r="U80" s="209"/>
      <c r="V80" s="209"/>
      <c r="W80" s="209"/>
      <c r="X80" s="209"/>
      <c r="Y80" s="209"/>
      <c r="Z80" s="209"/>
      <c r="AA80" s="209"/>
      <c r="AB80" s="209"/>
      <c r="AC80" s="209"/>
      <c r="AD80" s="209"/>
      <c r="AE80" s="209"/>
      <c r="AF80" s="209"/>
      <c r="AG80" s="209"/>
      <c r="AH80" s="209"/>
      <c r="AI80" s="209"/>
      <c r="AJ80" s="209"/>
      <c r="AK80" s="210"/>
      <c r="AL80" s="59"/>
      <c r="AM80" s="59"/>
      <c r="AN80" s="59"/>
      <c r="AO80" s="59"/>
      <c r="AP80" s="59"/>
      <c r="AQ80" s="59"/>
      <c r="AR80" s="59"/>
      <c r="AS80" s="59"/>
      <c r="AT80" s="59"/>
      <c r="AU80" s="59"/>
      <c r="AV80" s="59"/>
      <c r="AW80" s="59"/>
      <c r="AX80" s="59"/>
      <c r="AY80" s="59"/>
      <c r="AZ80" s="59"/>
      <c r="BA80" s="59"/>
      <c r="BB80" s="59"/>
      <c r="BC80" s="59"/>
      <c r="BD80" s="59"/>
      <c r="BE80" s="59"/>
    </row>
    <row r="81" spans="3:37" s="104" customFormat="1" ht="12.75">
      <c r="C81" s="74"/>
      <c r="D81" s="111"/>
      <c r="E81" s="112"/>
      <c r="F81" s="59"/>
      <c r="G81" s="113"/>
      <c r="H81" s="111"/>
      <c r="I81" s="362" t="s">
        <v>268</v>
      </c>
      <c r="J81" s="363"/>
      <c r="K81" s="363"/>
      <c r="L81" s="363"/>
      <c r="M81" s="363"/>
      <c r="N81" s="363"/>
      <c r="O81" s="364"/>
      <c r="P81" s="240"/>
      <c r="Q81" s="241"/>
      <c r="R81" s="241"/>
      <c r="S81" s="241"/>
      <c r="T81" s="241"/>
      <c r="U81" s="241"/>
      <c r="V81" s="241"/>
      <c r="W81" s="241"/>
      <c r="X81" s="241"/>
      <c r="Y81" s="241"/>
      <c r="Z81" s="241"/>
      <c r="AA81" s="241"/>
      <c r="AB81" s="241"/>
      <c r="AC81" s="241"/>
      <c r="AD81" s="241"/>
      <c r="AE81" s="241"/>
      <c r="AF81" s="241"/>
      <c r="AG81" s="241"/>
      <c r="AH81" s="241"/>
      <c r="AI81" s="241"/>
      <c r="AJ81" s="241"/>
      <c r="AK81" s="242"/>
    </row>
    <row r="82" spans="1:38" ht="13.5" customHeight="1">
      <c r="A82" s="101"/>
      <c r="C82" s="65" t="s">
        <v>267</v>
      </c>
      <c r="D82" s="59"/>
      <c r="E82" s="59"/>
      <c r="F82" s="59"/>
      <c r="G82" s="111"/>
      <c r="H82" s="111"/>
      <c r="I82" s="365" t="s">
        <v>269</v>
      </c>
      <c r="J82" s="366"/>
      <c r="K82" s="366"/>
      <c r="L82" s="366"/>
      <c r="M82" s="366"/>
      <c r="N82" s="366"/>
      <c r="O82" s="367"/>
      <c r="P82" s="234"/>
      <c r="Q82" s="235"/>
      <c r="R82" s="235"/>
      <c r="S82" s="235"/>
      <c r="T82" s="235"/>
      <c r="U82" s="235"/>
      <c r="V82" s="235"/>
      <c r="W82" s="235"/>
      <c r="X82" s="235"/>
      <c r="Y82" s="235"/>
      <c r="Z82" s="235"/>
      <c r="AA82" s="235"/>
      <c r="AB82" s="235"/>
      <c r="AC82" s="235"/>
      <c r="AD82" s="235"/>
      <c r="AE82" s="235"/>
      <c r="AF82" s="235"/>
      <c r="AG82" s="235"/>
      <c r="AH82" s="235"/>
      <c r="AI82" s="235"/>
      <c r="AJ82" s="235"/>
      <c r="AK82" s="236"/>
      <c r="AL82" s="104"/>
    </row>
    <row r="83" spans="3:37" ht="13.5">
      <c r="C83" s="74" t="s">
        <v>270</v>
      </c>
      <c r="D83" s="59"/>
      <c r="E83" s="59"/>
      <c r="F83" s="59"/>
      <c r="G83" s="117"/>
      <c r="H83" s="117"/>
      <c r="I83" s="252"/>
      <c r="J83" s="253"/>
      <c r="K83" s="253"/>
      <c r="L83" s="253"/>
      <c r="M83" s="253"/>
      <c r="N83" s="253"/>
      <c r="O83" s="254"/>
      <c r="P83" s="296"/>
      <c r="Q83" s="297"/>
      <c r="R83" s="297"/>
      <c r="S83" s="297"/>
      <c r="T83" s="297"/>
      <c r="U83" s="297"/>
      <c r="V83" s="297"/>
      <c r="W83" s="297"/>
      <c r="X83" s="297"/>
      <c r="Y83" s="297"/>
      <c r="Z83" s="297"/>
      <c r="AA83" s="297"/>
      <c r="AB83" s="297"/>
      <c r="AC83" s="297"/>
      <c r="AD83" s="297"/>
      <c r="AE83" s="297"/>
      <c r="AF83" s="297"/>
      <c r="AG83" s="297"/>
      <c r="AH83" s="297"/>
      <c r="AI83" s="297"/>
      <c r="AJ83" s="297"/>
      <c r="AK83" s="298"/>
    </row>
    <row r="84" spans="3:37" ht="13.5">
      <c r="C84" s="74"/>
      <c r="D84" s="59"/>
      <c r="E84" s="59"/>
      <c r="F84" s="59"/>
      <c r="G84" s="111"/>
      <c r="H84" s="111"/>
      <c r="I84" s="252"/>
      <c r="J84" s="253"/>
      <c r="K84" s="253"/>
      <c r="L84" s="253"/>
      <c r="M84" s="253"/>
      <c r="N84" s="253"/>
      <c r="O84" s="254"/>
      <c r="P84" s="296"/>
      <c r="Q84" s="297"/>
      <c r="R84" s="297"/>
      <c r="S84" s="297"/>
      <c r="T84" s="297"/>
      <c r="U84" s="297"/>
      <c r="V84" s="297"/>
      <c r="W84" s="297"/>
      <c r="X84" s="297"/>
      <c r="Y84" s="297"/>
      <c r="Z84" s="297"/>
      <c r="AA84" s="297"/>
      <c r="AB84" s="297"/>
      <c r="AC84" s="297"/>
      <c r="AD84" s="297"/>
      <c r="AE84" s="297"/>
      <c r="AF84" s="297"/>
      <c r="AG84" s="297"/>
      <c r="AH84" s="297"/>
      <c r="AI84" s="297"/>
      <c r="AJ84" s="297"/>
      <c r="AK84" s="298"/>
    </row>
    <row r="85" spans="3:37" ht="13.5">
      <c r="C85" s="75"/>
      <c r="D85" s="77"/>
      <c r="E85" s="77"/>
      <c r="F85" s="72"/>
      <c r="G85" s="109"/>
      <c r="H85" s="109"/>
      <c r="I85" s="282"/>
      <c r="J85" s="283"/>
      <c r="K85" s="283"/>
      <c r="L85" s="283"/>
      <c r="M85" s="283"/>
      <c r="N85" s="283"/>
      <c r="O85" s="284"/>
      <c r="P85" s="299"/>
      <c r="Q85" s="300"/>
      <c r="R85" s="300"/>
      <c r="S85" s="300"/>
      <c r="T85" s="300"/>
      <c r="U85" s="300"/>
      <c r="V85" s="300"/>
      <c r="W85" s="300"/>
      <c r="X85" s="300"/>
      <c r="Y85" s="300"/>
      <c r="Z85" s="300"/>
      <c r="AA85" s="300"/>
      <c r="AB85" s="300"/>
      <c r="AC85" s="300"/>
      <c r="AD85" s="300"/>
      <c r="AE85" s="300"/>
      <c r="AF85" s="300"/>
      <c r="AG85" s="300"/>
      <c r="AH85" s="300"/>
      <c r="AI85" s="300"/>
      <c r="AJ85" s="300"/>
      <c r="AK85" s="301"/>
    </row>
    <row r="86" spans="3:37" ht="13.5">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row>
    <row r="87" spans="2:37" ht="17.25" customHeight="1">
      <c r="B87" s="133" t="s">
        <v>175</v>
      </c>
      <c r="C87" s="100"/>
      <c r="D87" s="100"/>
      <c r="E87" s="100"/>
      <c r="F87" s="100"/>
      <c r="G87" s="100"/>
      <c r="H87" s="100"/>
      <c r="I87" s="100"/>
      <c r="J87" s="100"/>
      <c r="K87" s="100"/>
      <c r="L87" s="100"/>
      <c r="M87" s="100"/>
      <c r="N87" s="100"/>
      <c r="O87" s="117"/>
      <c r="P87" s="117"/>
      <c r="Q87" s="117"/>
      <c r="R87" s="117"/>
      <c r="S87" s="118"/>
      <c r="T87" s="118"/>
      <c r="U87" s="111"/>
      <c r="V87" s="118"/>
      <c r="W87" s="118"/>
      <c r="X87" s="118"/>
      <c r="Y87" s="118"/>
      <c r="Z87" s="118"/>
      <c r="AA87" s="118"/>
      <c r="AB87" s="118"/>
      <c r="AC87" s="118"/>
      <c r="AD87" s="118"/>
      <c r="AE87" s="118"/>
      <c r="AF87" s="118"/>
      <c r="AG87" s="56"/>
      <c r="AH87" s="56"/>
      <c r="AI87" s="56"/>
      <c r="AJ87" s="56"/>
      <c r="AK87" s="56"/>
    </row>
    <row r="88" spans="3:37" ht="13.5">
      <c r="C88" s="211"/>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3"/>
    </row>
    <row r="89" spans="3:37" ht="13.5">
      <c r="C89" s="214"/>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6"/>
    </row>
    <row r="90" spans="3:37" ht="13.5">
      <c r="C90" s="214"/>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6"/>
    </row>
    <row r="91" spans="3:37" ht="13.5">
      <c r="C91" s="214"/>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6"/>
    </row>
    <row r="92" spans="3:37" ht="13.5">
      <c r="C92" s="214"/>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6"/>
    </row>
    <row r="93" spans="3:37" ht="13.5">
      <c r="C93" s="214"/>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6"/>
    </row>
    <row r="94" spans="3:37" ht="13.5">
      <c r="C94" s="214"/>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6"/>
    </row>
    <row r="95" spans="3:37" ht="13.5">
      <c r="C95" s="214"/>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6"/>
    </row>
    <row r="96" spans="3:37" ht="13.5">
      <c r="C96" s="214"/>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6"/>
    </row>
    <row r="97" spans="3:37" ht="13.5">
      <c r="C97" s="214"/>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6"/>
    </row>
    <row r="98" spans="3:37" ht="13.5">
      <c r="C98" s="214"/>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6"/>
    </row>
    <row r="99" spans="3:37" ht="13.5">
      <c r="C99" s="214"/>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6"/>
    </row>
    <row r="100" spans="3:37" ht="13.5">
      <c r="C100" s="217"/>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9"/>
    </row>
  </sheetData>
  <sheetProtection/>
  <mergeCells count="80">
    <mergeCell ref="P78:AK80"/>
    <mergeCell ref="C88:AK100"/>
    <mergeCell ref="I67:O67"/>
    <mergeCell ref="I70:O70"/>
    <mergeCell ref="I66:O66"/>
    <mergeCell ref="P66:AK68"/>
    <mergeCell ref="I69:O69"/>
    <mergeCell ref="P69:AK71"/>
    <mergeCell ref="P72:AK74"/>
    <mergeCell ref="P75:AK77"/>
    <mergeCell ref="I59:O60"/>
    <mergeCell ref="P59:AK60"/>
    <mergeCell ref="I61:O62"/>
    <mergeCell ref="P61:AK62"/>
    <mergeCell ref="I63:O63"/>
    <mergeCell ref="P63:AK65"/>
    <mergeCell ref="I64:O64"/>
    <mergeCell ref="I53:O54"/>
    <mergeCell ref="P53:AK54"/>
    <mergeCell ref="I55:O56"/>
    <mergeCell ref="P55:AK56"/>
    <mergeCell ref="I57:O58"/>
    <mergeCell ref="P57:AK58"/>
    <mergeCell ref="P44:AK46"/>
    <mergeCell ref="I47:O48"/>
    <mergeCell ref="P47:AK48"/>
    <mergeCell ref="I49:O50"/>
    <mergeCell ref="P49:AK50"/>
    <mergeCell ref="I51:O52"/>
    <mergeCell ref="P51:AK52"/>
    <mergeCell ref="P34:S34"/>
    <mergeCell ref="P35:S35"/>
    <mergeCell ref="P36:S36"/>
    <mergeCell ref="P38:S38"/>
    <mergeCell ref="T38:AK41"/>
    <mergeCell ref="P42:AK43"/>
    <mergeCell ref="U30:AK30"/>
    <mergeCell ref="P31:S31"/>
    <mergeCell ref="T31:AK31"/>
    <mergeCell ref="P32:S32"/>
    <mergeCell ref="T32:AK32"/>
    <mergeCell ref="P33:S33"/>
    <mergeCell ref="T33:AK33"/>
    <mergeCell ref="I23:O25"/>
    <mergeCell ref="P23:AK25"/>
    <mergeCell ref="I26:O27"/>
    <mergeCell ref="P26:AK27"/>
    <mergeCell ref="P28:S28"/>
    <mergeCell ref="P29:S29"/>
    <mergeCell ref="I14:O15"/>
    <mergeCell ref="P14:AK15"/>
    <mergeCell ref="I16:O20"/>
    <mergeCell ref="P16:AK20"/>
    <mergeCell ref="I21:O22"/>
    <mergeCell ref="P21:AK22"/>
    <mergeCell ref="I7:O8"/>
    <mergeCell ref="P7:AK8"/>
    <mergeCell ref="I9:O10"/>
    <mergeCell ref="P9:AK10"/>
    <mergeCell ref="I11:O13"/>
    <mergeCell ref="P11:AK13"/>
    <mergeCell ref="A1:AK1"/>
    <mergeCell ref="C3:H4"/>
    <mergeCell ref="I3:O4"/>
    <mergeCell ref="P3:AK4"/>
    <mergeCell ref="I5:O6"/>
    <mergeCell ref="P6:AK6"/>
    <mergeCell ref="I72:O72"/>
    <mergeCell ref="I73:O73"/>
    <mergeCell ref="I75:O75"/>
    <mergeCell ref="I76:O76"/>
    <mergeCell ref="I78:O78"/>
    <mergeCell ref="I79:O79"/>
    <mergeCell ref="P81:AK82"/>
    <mergeCell ref="P83:AK85"/>
    <mergeCell ref="I81:O81"/>
    <mergeCell ref="I82:O82"/>
    <mergeCell ref="I83:O83"/>
    <mergeCell ref="I84:O84"/>
    <mergeCell ref="I85:O85"/>
  </mergeCells>
  <printOptions/>
  <pageMargins left="0.3937007874015748" right="0.31496062992125984" top="0.3937007874015748" bottom="0.3937007874015748" header="0.5118110236220472" footer="0.5118110236220472"/>
  <pageSetup horizontalDpi="1200" verticalDpi="1200" orientation="portrait" paperSize="9" r:id="rId3"/>
  <rowBreaks count="1" manualBreakCount="1">
    <brk id="60" max="3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gijyutu</dc:creator>
  <cp:keywords/>
  <dc:description/>
  <cp:lastModifiedBy>宮城 有華</cp:lastModifiedBy>
  <cp:lastPrinted>2018-11-14T00:28:53Z</cp:lastPrinted>
  <dcterms:created xsi:type="dcterms:W3CDTF">2000-06-07T07:36:14Z</dcterms:created>
  <dcterms:modified xsi:type="dcterms:W3CDTF">2021-05-27T23:48:07Z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